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<sst xmlns="http://schemas.openxmlformats.org/spreadsheetml/2006/main" count="882" uniqueCount="537">
  <si>
    <t>绥阳县2025年公开招聘事业单位工作人员总成绩及进入下一环节人员名单</t>
  </si>
  <si>
    <t>序号</t>
  </si>
  <si>
    <t>面试准考证号</t>
  </si>
  <si>
    <t>报考单位</t>
  </si>
  <si>
    <t>岗位代码</t>
  </si>
  <si>
    <t>笔试成绩</t>
  </si>
  <si>
    <t>折算后笔试成绩
（笔试成绩÷ 3×60%）</t>
  </si>
  <si>
    <t>面试成绩</t>
  </si>
  <si>
    <t>折算后面试成绩（面试成绩×40%）</t>
  </si>
  <si>
    <t>总成绩</t>
  </si>
  <si>
    <t>是否进入下一环节</t>
  </si>
  <si>
    <t>备注</t>
  </si>
  <si>
    <t>202506140501</t>
  </si>
  <si>
    <t>202506140502</t>
  </si>
  <si>
    <t>否</t>
  </si>
  <si>
    <t>202506140503</t>
  </si>
  <si>
    <t>202506140506</t>
  </si>
  <si>
    <t>202506140505</t>
  </si>
  <si>
    <t>202506140504</t>
  </si>
  <si>
    <t>202506140507</t>
  </si>
  <si>
    <t>202506140508</t>
  </si>
  <si>
    <t>202506140509</t>
  </si>
  <si>
    <t>202506140510</t>
  </si>
  <si>
    <t>202506140511</t>
  </si>
  <si>
    <t>202506140512</t>
  </si>
  <si>
    <t>202506140513</t>
  </si>
  <si>
    <t>202506140514</t>
  </si>
  <si>
    <t>202506140515</t>
  </si>
  <si>
    <t>202506140516</t>
  </si>
  <si>
    <t>202506140517</t>
  </si>
  <si>
    <t>202506140518</t>
  </si>
  <si>
    <t>202506140519</t>
  </si>
  <si>
    <t>202506140520</t>
  </si>
  <si>
    <t>202506140521</t>
  </si>
  <si>
    <t>202506140524</t>
  </si>
  <si>
    <t>202506140522</t>
  </si>
  <si>
    <t>202506140523</t>
  </si>
  <si>
    <t>202506140525</t>
  </si>
  <si>
    <t>202506140526</t>
  </si>
  <si>
    <t>202506140527</t>
  </si>
  <si>
    <t>202506140529</t>
  </si>
  <si>
    <t>202506140528</t>
  </si>
  <si>
    <t>202506140530</t>
  </si>
  <si>
    <t>202506140601</t>
  </si>
  <si>
    <t>202506140602</t>
  </si>
  <si>
    <t>202506140603</t>
  </si>
  <si>
    <t>202506140604</t>
  </si>
  <si>
    <t>202506140606</t>
  </si>
  <si>
    <t>202506140605</t>
  </si>
  <si>
    <t>202506140609</t>
  </si>
  <si>
    <t>202506140608</t>
  </si>
  <si>
    <t>202506140607</t>
  </si>
  <si>
    <t>202506140611</t>
  </si>
  <si>
    <t>202506140610</t>
  </si>
  <si>
    <t>202506140612</t>
  </si>
  <si>
    <t>202506140614</t>
  </si>
  <si>
    <t>202506140613</t>
  </si>
  <si>
    <t>202506140617</t>
  </si>
  <si>
    <t>202506140618</t>
  </si>
  <si>
    <t>202506140619</t>
  </si>
  <si>
    <t>202506140620</t>
  </si>
  <si>
    <t>202506140615</t>
  </si>
  <si>
    <t>202506140616</t>
  </si>
  <si>
    <t>202506140621</t>
  </si>
  <si>
    <t>202506140622</t>
  </si>
  <si>
    <t>202506140623</t>
  </si>
  <si>
    <t>202506140624</t>
  </si>
  <si>
    <t>202506140626</t>
  </si>
  <si>
    <t>202506140627</t>
  </si>
  <si>
    <t>202506140625</t>
  </si>
  <si>
    <t>202506140628</t>
  </si>
  <si>
    <t>202506140629</t>
  </si>
  <si>
    <t>202506140630</t>
  </si>
  <si>
    <t>202506140631</t>
  </si>
  <si>
    <t>202506140701</t>
  </si>
  <si>
    <t>202506140702</t>
  </si>
  <si>
    <t>202506140703</t>
  </si>
  <si>
    <t>202506140704</t>
  </si>
  <si>
    <t>202506140706</t>
  </si>
  <si>
    <t>202506140707</t>
  </si>
  <si>
    <t>202506140708</t>
  </si>
  <si>
    <t>202506140709</t>
  </si>
  <si>
    <t>202506140710</t>
  </si>
  <si>
    <t>202506140705</t>
  </si>
  <si>
    <t>202506140711</t>
  </si>
  <si>
    <t>202506140712</t>
  </si>
  <si>
    <t>202506140713</t>
  </si>
  <si>
    <t>202506140714</t>
  </si>
  <si>
    <t>202506140715</t>
  </si>
  <si>
    <t>202506140717</t>
  </si>
  <si>
    <t>202506140716</t>
  </si>
  <si>
    <t>202506140718</t>
  </si>
  <si>
    <t>202506140719</t>
  </si>
  <si>
    <t>202506140720</t>
  </si>
  <si>
    <t>202506140721</t>
  </si>
  <si>
    <t>202506140722</t>
  </si>
  <si>
    <t>202506140723</t>
  </si>
  <si>
    <t>202506140724</t>
  </si>
  <si>
    <t>202506140725</t>
  </si>
  <si>
    <t>202506140726</t>
  </si>
  <si>
    <t>202506140727</t>
  </si>
  <si>
    <t>202506140728</t>
  </si>
  <si>
    <t>202506140801</t>
  </si>
  <si>
    <t>202506140802</t>
  </si>
  <si>
    <t>202506140804</t>
  </si>
  <si>
    <t>202506140803</t>
  </si>
  <si>
    <t>202506140807</t>
  </si>
  <si>
    <t>202506140805</t>
  </si>
  <si>
    <t>202506140808</t>
  </si>
  <si>
    <t>202506140806</t>
  </si>
  <si>
    <t>202506140809</t>
  </si>
  <si>
    <t>202506140810</t>
  </si>
  <si>
    <t>202506140811</t>
  </si>
  <si>
    <t>202506140813</t>
  </si>
  <si>
    <t>202506140812</t>
  </si>
  <si>
    <t>202506140815</t>
  </si>
  <si>
    <t>202506140814</t>
  </si>
  <si>
    <t>202506140816</t>
  </si>
  <si>
    <t>202506140817</t>
  </si>
  <si>
    <t>202506140818</t>
  </si>
  <si>
    <t>202506140819</t>
  </si>
  <si>
    <t>202506140820</t>
  </si>
  <si>
    <t>202506140821</t>
  </si>
  <si>
    <t>202506140823</t>
  </si>
  <si>
    <t>202506140822</t>
  </si>
  <si>
    <t>202506140824</t>
  </si>
  <si>
    <t>202506140729</t>
  </si>
  <si>
    <t>202506140730</t>
  </si>
  <si>
    <t>202506140731</t>
  </si>
  <si>
    <t>202506140827</t>
  </si>
  <si>
    <t>202506140826</t>
  </si>
  <si>
    <t>202506140828</t>
  </si>
  <si>
    <t>202506140830</t>
  </si>
  <si>
    <t>202506140829</t>
  </si>
  <si>
    <t>202506140825</t>
  </si>
  <si>
    <t>202506140901</t>
  </si>
  <si>
    <t>202506140904</t>
  </si>
  <si>
    <t>202506140905</t>
  </si>
  <si>
    <t>202506140903</t>
  </si>
  <si>
    <t>202506140906</t>
  </si>
  <si>
    <t>202506140902</t>
  </si>
  <si>
    <t>202506140907</t>
  </si>
  <si>
    <t>202506140908</t>
  </si>
  <si>
    <t>202506140909</t>
  </si>
  <si>
    <t>202506140910</t>
  </si>
  <si>
    <t>202506140911</t>
  </si>
  <si>
    <t>202506140912</t>
  </si>
  <si>
    <t>202506140913</t>
  </si>
  <si>
    <t>202506140915</t>
  </si>
  <si>
    <t>202506140914</t>
  </si>
  <si>
    <t>202506140917</t>
  </si>
  <si>
    <t>202506140918</t>
  </si>
  <si>
    <t>202506140916</t>
  </si>
  <si>
    <t>202506140919</t>
  </si>
  <si>
    <t>202506140920</t>
  </si>
  <si>
    <t>202506140921</t>
  </si>
  <si>
    <t>202506140922</t>
  </si>
  <si>
    <t>202506140923</t>
  </si>
  <si>
    <t>202506140924</t>
  </si>
  <si>
    <t>202506140925</t>
  </si>
  <si>
    <t>202506140926</t>
  </si>
  <si>
    <t>202506140927</t>
  </si>
  <si>
    <t>202506140928</t>
  </si>
  <si>
    <t>202506140929</t>
  </si>
  <si>
    <t>202506140930</t>
  </si>
  <si>
    <t>202506141001</t>
  </si>
  <si>
    <t>202506141003</t>
  </si>
  <si>
    <t>202506141002</t>
  </si>
  <si>
    <t>202506141004</t>
  </si>
  <si>
    <t>202506141006</t>
  </si>
  <si>
    <t>202506141005</t>
  </si>
  <si>
    <t>202506141007</t>
  </si>
  <si>
    <t>202506141008</t>
  </si>
  <si>
    <t>202506141009</t>
  </si>
  <si>
    <t>202506141012</t>
  </si>
  <si>
    <t>202506141010</t>
  </si>
  <si>
    <t>202506141011</t>
  </si>
  <si>
    <t>202506141013</t>
  </si>
  <si>
    <t>202506141015</t>
  </si>
  <si>
    <t>202506141014</t>
  </si>
  <si>
    <t>202506141016</t>
  </si>
  <si>
    <t>202506141018</t>
  </si>
  <si>
    <t>202506141017</t>
  </si>
  <si>
    <t>202506141019</t>
  </si>
  <si>
    <t>202506141020</t>
  </si>
  <si>
    <t>202506141021</t>
  </si>
  <si>
    <t>202506141022</t>
  </si>
  <si>
    <t>202506141023</t>
  </si>
  <si>
    <t>202506141024</t>
  </si>
  <si>
    <t>202506141025</t>
  </si>
  <si>
    <t>202506141026</t>
  </si>
  <si>
    <t>202506141027</t>
  </si>
  <si>
    <t>202506141028</t>
  </si>
  <si>
    <t>202506141030</t>
  </si>
  <si>
    <t>202506141029</t>
  </si>
  <si>
    <t>202506141031</t>
  </si>
  <si>
    <t>202506141103</t>
  </si>
  <si>
    <t>202506141101</t>
  </si>
  <si>
    <t>202506141102</t>
  </si>
  <si>
    <t>202506141104</t>
  </si>
  <si>
    <t>202506141105</t>
  </si>
  <si>
    <t>202506141106</t>
  </si>
  <si>
    <t>202506140102</t>
  </si>
  <si>
    <t>202506140103</t>
  </si>
  <si>
    <t>202506140101</t>
  </si>
  <si>
    <t>202506141108</t>
  </si>
  <si>
    <t>202506141107</t>
  </si>
  <si>
    <t>202506141110</t>
  </si>
  <si>
    <t>202506141109</t>
  </si>
  <si>
    <t>202506141112</t>
  </si>
  <si>
    <t>202506141114</t>
  </si>
  <si>
    <t>202506141115</t>
  </si>
  <si>
    <t>202506141111</t>
  </si>
  <si>
    <t>202506141113</t>
  </si>
  <si>
    <t>202506140201</t>
  </si>
  <si>
    <t>202506140202</t>
  </si>
  <si>
    <t>202506140203</t>
  </si>
  <si>
    <t>202506140204</t>
  </si>
  <si>
    <t>202506140205</t>
  </si>
  <si>
    <t>202506140206</t>
  </si>
  <si>
    <t>202506140119</t>
  </si>
  <si>
    <t>202506140120</t>
  </si>
  <si>
    <t>202506140121</t>
  </si>
  <si>
    <t>202506141116</t>
  </si>
  <si>
    <t>202506141117</t>
  </si>
  <si>
    <t>202506141118</t>
  </si>
  <si>
    <t>202506141119</t>
  </si>
  <si>
    <t>202506141120</t>
  </si>
  <si>
    <t>202506141121</t>
  </si>
  <si>
    <t>202506140303</t>
  </si>
  <si>
    <t>202506140302</t>
  </si>
  <si>
    <t>202506140301</t>
  </si>
  <si>
    <t>202506140207</t>
  </si>
  <si>
    <t>202506140208</t>
  </si>
  <si>
    <t>202506140209</t>
  </si>
  <si>
    <t>202506140122</t>
  </si>
  <si>
    <t>202506140124</t>
  </si>
  <si>
    <t>202506140123</t>
  </si>
  <si>
    <t>202506140212</t>
  </si>
  <si>
    <t>202506140211</t>
  </si>
  <si>
    <t>202506140210</t>
  </si>
  <si>
    <t>202506140104</t>
  </si>
  <si>
    <t>202506140105</t>
  </si>
  <si>
    <t>202506140106</t>
  </si>
  <si>
    <t>202506140216</t>
  </si>
  <si>
    <t>202506140217</t>
  </si>
  <si>
    <t>202506140304</t>
  </si>
  <si>
    <t>202506140305</t>
  </si>
  <si>
    <t>202506140306</t>
  </si>
  <si>
    <t>202506140213</t>
  </si>
  <si>
    <t>202506140214</t>
  </si>
  <si>
    <t>202506140215</t>
  </si>
  <si>
    <t>202506140221</t>
  </si>
  <si>
    <t>202506140222</t>
  </si>
  <si>
    <t>202506140223</t>
  </si>
  <si>
    <t>202506140224</t>
  </si>
  <si>
    <t>202506140225</t>
  </si>
  <si>
    <t>202506140226</t>
  </si>
  <si>
    <t>202506140325</t>
  </si>
  <si>
    <t>202506140326</t>
  </si>
  <si>
    <t>202506140327</t>
  </si>
  <si>
    <t>202506140113</t>
  </si>
  <si>
    <t>202506140114</t>
  </si>
  <si>
    <t>202506140115</t>
  </si>
  <si>
    <t>202506140117</t>
  </si>
  <si>
    <t>202506140116</t>
  </si>
  <si>
    <t>202506140118</t>
  </si>
  <si>
    <t>202506140219</t>
  </si>
  <si>
    <t>202506140220</t>
  </si>
  <si>
    <t>202506140218</t>
  </si>
  <si>
    <t>202506140107</t>
  </si>
  <si>
    <t>202506140109</t>
  </si>
  <si>
    <t>202506140108</t>
  </si>
  <si>
    <t>202506140322</t>
  </si>
  <si>
    <t>202506140324</t>
  </si>
  <si>
    <t>202506140323</t>
  </si>
  <si>
    <t>202506140110</t>
  </si>
  <si>
    <t>202506140111</t>
  </si>
  <si>
    <t>202506140112</t>
  </si>
  <si>
    <t>202506140307</t>
  </si>
  <si>
    <t>202506140308</t>
  </si>
  <si>
    <t>202506140309</t>
  </si>
  <si>
    <t>202506140310</t>
  </si>
  <si>
    <t>202506140311</t>
  </si>
  <si>
    <t>202506140313</t>
  </si>
  <si>
    <t>202506140312</t>
  </si>
  <si>
    <t>202506140316</t>
  </si>
  <si>
    <t>202506140317</t>
  </si>
  <si>
    <t>202506140315</t>
  </si>
  <si>
    <t>202506140321</t>
  </si>
  <si>
    <t>202506140319</t>
  </si>
  <si>
    <t>202506140314</t>
  </si>
  <si>
    <t>202506140318</t>
  </si>
  <si>
    <t>202506140320</t>
  </si>
  <si>
    <t>202506140401</t>
  </si>
  <si>
    <t>202506140402</t>
  </si>
  <si>
    <t>202506140403</t>
  </si>
  <si>
    <t>202506140405</t>
  </si>
  <si>
    <t>202506140406</t>
  </si>
  <si>
    <t>202506140411</t>
  </si>
  <si>
    <t>202506140407</t>
  </si>
  <si>
    <t>202506140409</t>
  </si>
  <si>
    <t>202506140424</t>
  </si>
  <si>
    <t>202506140419</t>
  </si>
  <si>
    <t>202506140410</t>
  </si>
  <si>
    <t>202506140413</t>
  </si>
  <si>
    <t>202506140427</t>
  </si>
  <si>
    <t>202506140422</t>
  </si>
  <si>
    <t>202506140412</t>
  </si>
  <si>
    <t>202506140418</t>
  </si>
  <si>
    <t>202506140415</t>
  </si>
  <si>
    <t>202506140417</t>
  </si>
  <si>
    <t>202506140425</t>
  </si>
  <si>
    <t>202506140420</t>
  </si>
  <si>
    <t>202506140423</t>
  </si>
  <si>
    <t>202506140421</t>
  </si>
  <si>
    <t>202506140416</t>
  </si>
  <si>
    <t>202506140426</t>
  </si>
  <si>
    <t>202506140404</t>
  </si>
  <si>
    <t>202506140408</t>
  </si>
  <si>
    <t>202506140414</t>
  </si>
  <si>
    <t>202506141202</t>
  </si>
  <si>
    <t>202506141201</t>
  </si>
  <si>
    <t>202506141205</t>
  </si>
  <si>
    <t>202506141204</t>
  </si>
  <si>
    <t>202506141210</t>
  </si>
  <si>
    <t>202506141203</t>
  </si>
  <si>
    <t>202506141207</t>
  </si>
  <si>
    <t>202506141206</t>
  </si>
  <si>
    <t>202506141208</t>
  </si>
  <si>
    <t>202506141214</t>
  </si>
  <si>
    <t>202506141215</t>
  </si>
  <si>
    <t>202506141212</t>
  </si>
  <si>
    <t>202506141211</t>
  </si>
  <si>
    <t>202506141216</t>
  </si>
  <si>
    <t>202506141209</t>
  </si>
  <si>
    <t>202506141213</t>
  </si>
  <si>
    <t>202506141122</t>
  </si>
  <si>
    <t>202506141124</t>
  </si>
  <si>
    <t>202506141123</t>
  </si>
  <si>
    <t>202506141125</t>
  </si>
  <si>
    <t>202506141127</t>
  </si>
  <si>
    <t>202506141126</t>
  </si>
  <si>
    <t>202506141128</t>
  </si>
  <si>
    <t>202506141130</t>
  </si>
  <si>
    <t>202506141129</t>
  </si>
  <si>
    <t>202506141217</t>
  </si>
  <si>
    <t>202506141218</t>
  </si>
  <si>
    <t>202506141219</t>
  </si>
  <si>
    <t>202506141220</t>
  </si>
  <si>
    <t>202506141222</t>
  </si>
  <si>
    <t>202506141221</t>
  </si>
  <si>
    <t>202506141223</t>
  </si>
  <si>
    <t>202506141224</t>
  </si>
  <si>
    <t>202506141225</t>
  </si>
  <si>
    <t>202506141226</t>
  </si>
  <si>
    <t>202506141227</t>
  </si>
  <si>
    <t>202506141228</t>
  </si>
  <si>
    <t>202506141229</t>
  </si>
  <si>
    <t>202506141230</t>
  </si>
  <si>
    <t>202506141231</t>
  </si>
  <si>
    <t>202506141301</t>
  </si>
  <si>
    <t>202506141303</t>
  </si>
  <si>
    <t>202506141302</t>
  </si>
  <si>
    <t>202506141304</t>
  </si>
  <si>
    <t>202506141305</t>
  </si>
  <si>
    <t>202506141306</t>
  </si>
  <si>
    <t>202506141308</t>
  </si>
  <si>
    <t>202506141307</t>
  </si>
  <si>
    <t>202506141309</t>
  </si>
  <si>
    <t>202506141311</t>
  </si>
  <si>
    <t>202506141310</t>
  </si>
  <si>
    <t>202506141312</t>
  </si>
  <si>
    <t>202506141313</t>
  </si>
  <si>
    <t>202506141314</t>
  </si>
  <si>
    <t>202506141315</t>
  </si>
  <si>
    <t>202506141317</t>
  </si>
  <si>
    <t>202506141316</t>
  </si>
  <si>
    <t>202506141318</t>
  </si>
  <si>
    <t>202506141319</t>
  </si>
  <si>
    <t>202506141320</t>
  </si>
  <si>
    <t>202506141321</t>
  </si>
  <si>
    <t>202506141323</t>
  </si>
  <si>
    <t>202506141324</t>
  </si>
  <si>
    <t>202506141322</t>
  </si>
  <si>
    <t>202506141326</t>
  </si>
  <si>
    <t>202506141327</t>
  </si>
  <si>
    <t>202506141325</t>
  </si>
  <si>
    <t>202506141328</t>
  </si>
  <si>
    <t>202506141330</t>
  </si>
  <si>
    <t>202506141329</t>
  </si>
  <si>
    <t>202506141401</t>
  </si>
  <si>
    <t>202506141403</t>
  </si>
  <si>
    <t>202506141404</t>
  </si>
  <si>
    <t>202506141405</t>
  </si>
  <si>
    <t>202506141406</t>
  </si>
  <si>
    <t>202506141402</t>
  </si>
  <si>
    <t>202506141407</t>
  </si>
  <si>
    <t>202506141409</t>
  </si>
  <si>
    <t>202506141411</t>
  </si>
  <si>
    <t>202506141410</t>
  </si>
  <si>
    <t>202506141412</t>
  </si>
  <si>
    <t>202506141408</t>
  </si>
  <si>
    <t>202506141414</t>
  </si>
  <si>
    <t>202506141417</t>
  </si>
  <si>
    <t>202506141416</t>
  </si>
  <si>
    <t>202506141415</t>
  </si>
  <si>
    <t>202506141418</t>
  </si>
  <si>
    <t>202506141413</t>
  </si>
  <si>
    <t>202506141419</t>
  </si>
  <si>
    <t>202506141420</t>
  </si>
  <si>
    <t>202506141422</t>
  </si>
  <si>
    <t>202506141421</t>
  </si>
  <si>
    <t>202506141424</t>
  </si>
  <si>
    <t>202506141423</t>
  </si>
  <si>
    <t>202506141426</t>
  </si>
  <si>
    <t>202506141427</t>
  </si>
  <si>
    <t>202506141425</t>
  </si>
  <si>
    <t>202506141429</t>
  </si>
  <si>
    <t>202506141430</t>
  </si>
  <si>
    <t>202506141428</t>
  </si>
  <si>
    <t>202506141501</t>
  </si>
  <si>
    <t>202506141502</t>
  </si>
  <si>
    <t>202506141503</t>
  </si>
  <si>
    <t>202506141505</t>
  </si>
  <si>
    <t>202506141504</t>
  </si>
  <si>
    <t>202506141506</t>
  </si>
  <si>
    <t>202506141507</t>
  </si>
  <si>
    <t>202506141508</t>
  </si>
  <si>
    <t>202506141509</t>
  </si>
  <si>
    <t>202506141510</t>
  </si>
  <si>
    <t>202506141511</t>
  </si>
  <si>
    <t>202506141512</t>
  </si>
  <si>
    <t>202506141514</t>
  </si>
  <si>
    <t>202506141516</t>
  </si>
  <si>
    <t>202506141515</t>
  </si>
  <si>
    <t>202506141518</t>
  </si>
  <si>
    <t>202506141517</t>
  </si>
  <si>
    <t>202506141513</t>
  </si>
  <si>
    <t>202506141519</t>
  </si>
  <si>
    <t>202506141520</t>
  </si>
  <si>
    <t>202506141521</t>
  </si>
  <si>
    <t>202506141522</t>
  </si>
  <si>
    <t>202506141523</t>
  </si>
  <si>
    <t>202506141524</t>
  </si>
  <si>
    <t>202506141525</t>
  </si>
  <si>
    <t>202506141527</t>
  </si>
  <si>
    <t>202506141526</t>
  </si>
  <si>
    <t>202506141529</t>
  </si>
  <si>
    <t>202506141530</t>
  </si>
  <si>
    <t>202506141528</t>
  </si>
  <si>
    <t>202506141601</t>
  </si>
  <si>
    <t>202506141602</t>
  </si>
  <si>
    <t>202506141603</t>
  </si>
  <si>
    <t>202506141604</t>
  </si>
  <si>
    <t>202506141605</t>
  </si>
  <si>
    <t>202506141606</t>
  </si>
  <si>
    <t>202506141607</t>
  </si>
  <si>
    <t>202506141608</t>
  </si>
  <si>
    <t>202506141609</t>
  </si>
  <si>
    <t>202506141611</t>
  </si>
  <si>
    <t>202506141610</t>
  </si>
  <si>
    <t>202506141612</t>
  </si>
  <si>
    <t>202506141613</t>
  </si>
  <si>
    <t>202506141614</t>
  </si>
  <si>
    <t>202506141615</t>
  </si>
  <si>
    <t>202506141616</t>
  </si>
  <si>
    <t>202506141619</t>
  </si>
  <si>
    <t>202506141620</t>
  </si>
  <si>
    <t>202506141618</t>
  </si>
  <si>
    <t>202506141621</t>
  </si>
  <si>
    <t>202506141617</t>
  </si>
  <si>
    <t>202506141622</t>
  </si>
  <si>
    <t>202506141623</t>
  </si>
  <si>
    <t>202506141624</t>
  </si>
  <si>
    <t>202506141626</t>
  </si>
  <si>
    <t>202506141627</t>
  </si>
  <si>
    <t>202506141625</t>
  </si>
  <si>
    <t>202506141703</t>
  </si>
  <si>
    <t>202506141701</t>
  </si>
  <si>
    <t>202506141704</t>
  </si>
  <si>
    <t>202506141702</t>
  </si>
  <si>
    <t>202506141705</t>
  </si>
  <si>
    <t>202506141706</t>
  </si>
  <si>
    <t>202506141707</t>
  </si>
  <si>
    <t>202506141708</t>
  </si>
  <si>
    <t>202506141710</t>
  </si>
  <si>
    <t>202506141709</t>
  </si>
  <si>
    <t>202506141711</t>
  </si>
  <si>
    <t>202506141712</t>
  </si>
  <si>
    <t>202506141713</t>
  </si>
  <si>
    <t>202506141714</t>
  </si>
  <si>
    <t>202506141715</t>
  </si>
  <si>
    <t>202506141716</t>
  </si>
  <si>
    <t>202506141717</t>
  </si>
  <si>
    <t>202506141629</t>
  </si>
  <si>
    <t>202506141628</t>
  </si>
  <si>
    <t>202506141718</t>
  </si>
  <si>
    <t>202506141719</t>
  </si>
  <si>
    <t>202506141721</t>
  </si>
  <si>
    <t>202506141723</t>
  </si>
  <si>
    <t>202506141720</t>
  </si>
  <si>
    <t>202506141722</t>
  </si>
  <si>
    <t>202506141724</t>
  </si>
  <si>
    <t>202506141725</t>
  </si>
  <si>
    <t>202506141726</t>
  </si>
  <si>
    <t>202506141727</t>
  </si>
  <si>
    <t>202506141729</t>
  </si>
  <si>
    <t>202506141728</t>
  </si>
  <si>
    <t>202506141802</t>
  </si>
  <si>
    <t>202506141801</t>
  </si>
  <si>
    <t>202506141803</t>
  </si>
  <si>
    <t>202506141804</t>
  </si>
  <si>
    <t>202506141805</t>
  </si>
  <si>
    <t>202506141806</t>
  </si>
  <si>
    <t>202506141807</t>
  </si>
  <si>
    <t>202506141808</t>
  </si>
  <si>
    <t>202506141809</t>
  </si>
  <si>
    <t>202506141811</t>
  </si>
  <si>
    <t>202506141810</t>
  </si>
  <si>
    <t>202506141812</t>
  </si>
  <si>
    <t>202506141814</t>
  </si>
  <si>
    <t>202506141815</t>
  </si>
  <si>
    <t>202506141816</t>
  </si>
  <si>
    <t>202506141813</t>
  </si>
  <si>
    <t>202506141817</t>
  </si>
  <si>
    <t>202506141818</t>
  </si>
  <si>
    <t>202506141819</t>
  </si>
  <si>
    <t>202506141821</t>
  </si>
  <si>
    <t>202506141822</t>
  </si>
  <si>
    <t>202506141820</t>
  </si>
  <si>
    <t>202506141823</t>
  </si>
  <si>
    <t>202506141824</t>
  </si>
  <si>
    <t>202506141825</t>
  </si>
  <si>
    <t>202506141826</t>
  </si>
  <si>
    <t>202506141827</t>
  </si>
  <si>
    <t>202506141828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</si>
</sst>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8"/>
      <name val="黑体"/>
      <family val="3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wrapText="1"/>
    </xf>
    <xf numFmtId="0" fontId="5" fillId="0" borderId="4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indexed="51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&#20107;&#31649;&#32929;&#24037;&#20316;&#36164;&#26009;&#65288;&#20313;&#65289;\&#25307;&#32771;&#36164;&#26009;\2025&#24180;\2025&#24180;&#20844;&#24320;&#25307;&#32856;\2025&#20107;&#19994;&#21333;&#20301;&#20844;&#24320;&#25307;&#32856;\6.&#38754;&#35797;\5.&#38754;&#35797;&#25104;&#32489;\&#26680;&#23545;&#25104;&#32489;\&#32485;&#38451;&#21439;2025&#24180;&#20844;&#24320;&#25307;&#32856;&#20107;&#19994;&#21333;&#20301;&#24037;&#20316;&#20154;&#21592;&#38754;&#35797;&#21450;&#24635;&#25104;&#32489;&#21517;&#21333;&#65288;6.14&#65289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体检人员名单"/>
      <sheetName val="综合成绩公示"/>
      <sheetName val="面试成绩登记表"/>
      <sheetName val="面试人员名单"/>
      <sheetName val="职位表"/>
      <sheetName val="按岗位排名"/>
      <sheetName val="按考场排名"/>
      <sheetName val="进入下一环节"/>
      <sheetName val="按岗位公示"/>
      <sheetName val="笔试成绩名单"/>
    </sheetNames>
    <sheetDataSet>
      <sheetData sheetId="0" refreshError="1"/>
      <sheetData sheetId="1" refreshError="1"/>
      <sheetData sheetId="2" refreshError="1"/>
      <sheetData sheetId="3" refreshError="1">
        <row r="2">
          <cell r="E2" t="str">
            <v>面试准考证号</v>
          </cell>
          <cell r="F2" t="str">
            <v>候考室</v>
          </cell>
          <cell r="G2" t="str">
            <v>候考室座位号</v>
          </cell>
          <cell r="H2" t="str">
            <v>考场号</v>
          </cell>
          <cell r="I2" t="str">
            <v>报考单位</v>
          </cell>
          <cell r="J2" t="str">
            <v>岗位名称</v>
          </cell>
          <cell r="K2" t="str">
            <v>岗位代码</v>
          </cell>
          <cell r="L2" t="str">
            <v>考生面试抽签序号</v>
          </cell>
          <cell r="M2" t="str">
            <v>笔试成绩</v>
          </cell>
          <cell r="N2" t="str">
            <v>折算后笔试成绩
（笔试成绩÷3×60%）</v>
          </cell>
          <cell r="O2" t="str">
            <v>面试成绩</v>
          </cell>
          <cell r="P2" t="str">
            <v>折算后面试成绩（面试成绩×40%）</v>
          </cell>
          <cell r="Q2" t="str">
            <v>综合成绩</v>
          </cell>
          <cell r="R2" t="str">
            <v>成绩排名</v>
          </cell>
          <cell r="S2" t="str">
            <v>是否进入下一环节</v>
          </cell>
          <cell r="T2" t="str">
            <v>备注</v>
          </cell>
        </row>
        <row r="3">
          <cell r="E3" t="str">
            <v>202506140101</v>
          </cell>
          <cell r="F3" t="str">
            <v>第01候考室</v>
          </cell>
          <cell r="G3">
            <v>1</v>
          </cell>
          <cell r="H3" t="str">
            <v>第01考场</v>
          </cell>
          <cell r="I3" t="str">
            <v>0017绥阳县教育局教研室</v>
          </cell>
          <cell r="J3" t="str">
            <v>英语教研员</v>
          </cell>
          <cell r="K3">
            <v>22109001701</v>
          </cell>
          <cell r="L3">
            <v>8</v>
          </cell>
          <cell r="M3">
            <v>202</v>
          </cell>
          <cell r="N3">
            <v>40.4</v>
          </cell>
          <cell r="O3" t="str">
            <v>缺考</v>
          </cell>
          <cell r="P3" t="str">
            <v>缺考</v>
          </cell>
          <cell r="Q3">
            <v>40.4</v>
          </cell>
          <cell r="R3">
            <v>3</v>
          </cell>
          <cell r="S3" t="str">
            <v/>
          </cell>
          <cell r="T3" t="str">
            <v/>
          </cell>
        </row>
        <row r="4">
          <cell r="E4" t="str">
            <v>202506140102</v>
          </cell>
          <cell r="F4" t="str">
            <v>第01候考室</v>
          </cell>
          <cell r="G4">
            <v>2</v>
          </cell>
          <cell r="H4" t="str">
            <v>第01考场</v>
          </cell>
          <cell r="I4" t="str">
            <v>0017绥阳县教育局教研室</v>
          </cell>
          <cell r="J4" t="str">
            <v>英语教研员</v>
          </cell>
          <cell r="K4">
            <v>22109001701</v>
          </cell>
          <cell r="L4">
            <v>12</v>
          </cell>
          <cell r="M4">
            <v>190</v>
          </cell>
          <cell r="N4">
            <v>38</v>
          </cell>
          <cell r="O4">
            <v>85.5</v>
          </cell>
          <cell r="P4">
            <v>34.2</v>
          </cell>
          <cell r="Q4">
            <v>72.2</v>
          </cell>
          <cell r="R4">
            <v>1</v>
          </cell>
          <cell r="S4" t="str">
            <v>是</v>
          </cell>
          <cell r="T4" t="str">
            <v/>
          </cell>
        </row>
        <row r="5">
          <cell r="E5" t="str">
            <v>202506140103</v>
          </cell>
          <cell r="F5" t="str">
            <v>第01候考室</v>
          </cell>
          <cell r="G5">
            <v>3</v>
          </cell>
          <cell r="H5" t="str">
            <v>第01考场</v>
          </cell>
          <cell r="I5" t="str">
            <v>0017绥阳县教育局教研室</v>
          </cell>
          <cell r="J5" t="str">
            <v>英语教研员</v>
          </cell>
          <cell r="K5">
            <v>22109001701</v>
          </cell>
          <cell r="L5">
            <v>9</v>
          </cell>
          <cell r="M5">
            <v>177.5</v>
          </cell>
          <cell r="N5">
            <v>35.5</v>
          </cell>
          <cell r="O5">
            <v>82.2</v>
          </cell>
          <cell r="P5">
            <v>32.88</v>
          </cell>
          <cell r="Q5">
            <v>68.38</v>
          </cell>
          <cell r="R5">
            <v>2</v>
          </cell>
          <cell r="S5" t="str">
            <v/>
          </cell>
          <cell r="T5" t="str">
            <v/>
          </cell>
        </row>
        <row r="6">
          <cell r="E6" t="str">
            <v>202506140104</v>
          </cell>
          <cell r="F6" t="str">
            <v>第01候考室</v>
          </cell>
          <cell r="G6">
            <v>4</v>
          </cell>
          <cell r="H6" t="str">
            <v>第01考场</v>
          </cell>
          <cell r="I6" t="str">
            <v>0022绥阳县城关中学</v>
          </cell>
          <cell r="J6" t="str">
            <v>初中英语教师</v>
          </cell>
          <cell r="K6">
            <v>22109002202</v>
          </cell>
          <cell r="L6">
            <v>5</v>
          </cell>
          <cell r="M6">
            <v>183.5</v>
          </cell>
          <cell r="N6">
            <v>36.7</v>
          </cell>
          <cell r="O6">
            <v>89.7</v>
          </cell>
          <cell r="P6">
            <v>35.88</v>
          </cell>
          <cell r="Q6">
            <v>72.58</v>
          </cell>
          <cell r="R6">
            <v>1</v>
          </cell>
          <cell r="S6" t="str">
            <v>是</v>
          </cell>
          <cell r="T6" t="str">
            <v/>
          </cell>
        </row>
        <row r="7">
          <cell r="E7" t="str">
            <v>202506140105</v>
          </cell>
          <cell r="F7" t="str">
            <v>第01候考室</v>
          </cell>
          <cell r="G7">
            <v>5</v>
          </cell>
          <cell r="H7" t="str">
            <v>第01考场</v>
          </cell>
          <cell r="I7" t="str">
            <v>0022绥阳县城关中学</v>
          </cell>
          <cell r="J7" t="str">
            <v>初中英语教师</v>
          </cell>
          <cell r="K7">
            <v>22109002202</v>
          </cell>
          <cell r="L7">
            <v>10</v>
          </cell>
          <cell r="M7">
            <v>179</v>
          </cell>
          <cell r="N7">
            <v>35.8</v>
          </cell>
          <cell r="O7">
            <v>89.5</v>
          </cell>
          <cell r="P7">
            <v>35.8</v>
          </cell>
          <cell r="Q7">
            <v>71.6</v>
          </cell>
          <cell r="R7">
            <v>2</v>
          </cell>
          <cell r="S7" t="str">
            <v/>
          </cell>
          <cell r="T7" t="str">
            <v/>
          </cell>
        </row>
        <row r="8">
          <cell r="E8" t="str">
            <v>202506140106</v>
          </cell>
          <cell r="F8" t="str">
            <v>第01候考室</v>
          </cell>
          <cell r="G8">
            <v>6</v>
          </cell>
          <cell r="H8" t="str">
            <v>第01考场</v>
          </cell>
          <cell r="I8" t="str">
            <v>0022绥阳县城关中学</v>
          </cell>
          <cell r="J8" t="str">
            <v>初中英语教师</v>
          </cell>
          <cell r="K8">
            <v>22109002202</v>
          </cell>
          <cell r="L8">
            <v>14</v>
          </cell>
          <cell r="M8">
            <v>177.5</v>
          </cell>
          <cell r="N8">
            <v>35.5</v>
          </cell>
          <cell r="O8">
            <v>88.96</v>
          </cell>
          <cell r="P8">
            <v>35.58</v>
          </cell>
          <cell r="Q8">
            <v>71.08</v>
          </cell>
          <cell r="R8">
            <v>3</v>
          </cell>
          <cell r="S8" t="str">
            <v/>
          </cell>
          <cell r="T8" t="str">
            <v/>
          </cell>
        </row>
        <row r="9">
          <cell r="E9" t="str">
            <v>202506140107</v>
          </cell>
          <cell r="F9" t="str">
            <v>第01候考室</v>
          </cell>
          <cell r="G9">
            <v>7</v>
          </cell>
          <cell r="H9" t="str">
            <v>第01考场</v>
          </cell>
          <cell r="I9" t="str">
            <v>0026绥阳县思源实验学校</v>
          </cell>
          <cell r="J9" t="str">
            <v>初中英语教师</v>
          </cell>
          <cell r="K9">
            <v>22109002602</v>
          </cell>
          <cell r="L9">
            <v>11</v>
          </cell>
          <cell r="M9">
            <v>183.5</v>
          </cell>
          <cell r="N9">
            <v>36.7</v>
          </cell>
          <cell r="O9">
            <v>89.7</v>
          </cell>
          <cell r="P9">
            <v>35.88</v>
          </cell>
          <cell r="Q9">
            <v>72.58</v>
          </cell>
          <cell r="R9">
            <v>1</v>
          </cell>
          <cell r="S9" t="str">
            <v>是</v>
          </cell>
          <cell r="T9" t="str">
            <v/>
          </cell>
        </row>
        <row r="10">
          <cell r="E10" t="str">
            <v>202506140108</v>
          </cell>
          <cell r="F10" t="str">
            <v>第01候考室</v>
          </cell>
          <cell r="G10">
            <v>8</v>
          </cell>
          <cell r="H10" t="str">
            <v>第01考场</v>
          </cell>
          <cell r="I10" t="str">
            <v>0026绥阳县思源实验学校</v>
          </cell>
          <cell r="J10" t="str">
            <v>初中英语教师</v>
          </cell>
          <cell r="K10">
            <v>22109002602</v>
          </cell>
          <cell r="L10">
            <v>6</v>
          </cell>
          <cell r="M10">
            <v>173.5</v>
          </cell>
          <cell r="N10">
            <v>34.7</v>
          </cell>
          <cell r="O10">
            <v>84.8</v>
          </cell>
          <cell r="P10">
            <v>33.92</v>
          </cell>
          <cell r="Q10">
            <v>68.62</v>
          </cell>
          <cell r="R10">
            <v>3</v>
          </cell>
          <cell r="S10" t="str">
            <v/>
          </cell>
          <cell r="T10" t="str">
            <v/>
          </cell>
        </row>
        <row r="11">
          <cell r="E11" t="str">
            <v>202506140109</v>
          </cell>
          <cell r="F11" t="str">
            <v>第01候考室</v>
          </cell>
          <cell r="G11">
            <v>9</v>
          </cell>
          <cell r="H11" t="str">
            <v>第01考场</v>
          </cell>
          <cell r="I11" t="str">
            <v>0026绥阳县思源实验学校</v>
          </cell>
          <cell r="J11" t="str">
            <v>初中英语教师</v>
          </cell>
          <cell r="K11">
            <v>22109002602</v>
          </cell>
          <cell r="L11">
            <v>4</v>
          </cell>
          <cell r="M11">
            <v>173.5</v>
          </cell>
          <cell r="N11">
            <v>34.7</v>
          </cell>
          <cell r="O11">
            <v>87.7</v>
          </cell>
          <cell r="P11">
            <v>35.08</v>
          </cell>
          <cell r="Q11">
            <v>69.78</v>
          </cell>
          <cell r="R11">
            <v>2</v>
          </cell>
          <cell r="S11" t="str">
            <v/>
          </cell>
          <cell r="T11" t="str">
            <v/>
          </cell>
        </row>
        <row r="12">
          <cell r="E12" t="str">
            <v>202506140110</v>
          </cell>
          <cell r="F12" t="str">
            <v>第01候考室</v>
          </cell>
          <cell r="G12">
            <v>10</v>
          </cell>
          <cell r="H12" t="str">
            <v>第01考场</v>
          </cell>
          <cell r="I12" t="str">
            <v>0027绥阳县城北实验学校</v>
          </cell>
          <cell r="J12" t="str">
            <v>初中英语教师</v>
          </cell>
          <cell r="K12">
            <v>22109002702</v>
          </cell>
          <cell r="L12">
            <v>15</v>
          </cell>
          <cell r="M12">
            <v>190</v>
          </cell>
          <cell r="N12">
            <v>38</v>
          </cell>
          <cell r="O12">
            <v>90.5</v>
          </cell>
          <cell r="P12">
            <v>36.2</v>
          </cell>
          <cell r="Q12">
            <v>74.2</v>
          </cell>
          <cell r="R12">
            <v>1</v>
          </cell>
          <cell r="S12" t="str">
            <v>是</v>
          </cell>
          <cell r="T12" t="str">
            <v/>
          </cell>
        </row>
        <row r="13">
          <cell r="E13" t="str">
            <v>202506140111</v>
          </cell>
          <cell r="F13" t="str">
            <v>第01候考室</v>
          </cell>
          <cell r="G13">
            <v>11</v>
          </cell>
          <cell r="H13" t="str">
            <v>第01考场</v>
          </cell>
          <cell r="I13" t="str">
            <v>0027绥阳县城北实验学校</v>
          </cell>
          <cell r="J13" t="str">
            <v>初中英语教师</v>
          </cell>
          <cell r="K13">
            <v>22109002702</v>
          </cell>
          <cell r="L13">
            <v>13</v>
          </cell>
          <cell r="M13">
            <v>178</v>
          </cell>
          <cell r="N13">
            <v>35.6</v>
          </cell>
          <cell r="O13">
            <v>89.5</v>
          </cell>
          <cell r="P13">
            <v>35.8</v>
          </cell>
          <cell r="Q13">
            <v>71.4</v>
          </cell>
          <cell r="R13">
            <v>2</v>
          </cell>
          <cell r="S13" t="str">
            <v/>
          </cell>
          <cell r="T13" t="str">
            <v/>
          </cell>
        </row>
        <row r="14">
          <cell r="E14" t="str">
            <v>202506140112</v>
          </cell>
          <cell r="F14" t="str">
            <v>第01候考室</v>
          </cell>
          <cell r="G14">
            <v>12</v>
          </cell>
          <cell r="H14" t="str">
            <v>第01考场</v>
          </cell>
          <cell r="I14" t="str">
            <v>0027绥阳县城北实验学校</v>
          </cell>
          <cell r="J14" t="str">
            <v>初中英语教师</v>
          </cell>
          <cell r="K14">
            <v>22109002702</v>
          </cell>
          <cell r="L14">
            <v>7</v>
          </cell>
          <cell r="M14">
            <v>177</v>
          </cell>
          <cell r="N14">
            <v>35.4</v>
          </cell>
          <cell r="O14">
            <v>90</v>
          </cell>
          <cell r="P14">
            <v>36</v>
          </cell>
          <cell r="Q14">
            <v>71.4</v>
          </cell>
          <cell r="R14">
            <v>3</v>
          </cell>
          <cell r="S14" t="str">
            <v/>
          </cell>
          <cell r="T14" t="str">
            <v/>
          </cell>
        </row>
        <row r="15">
          <cell r="E15" t="str">
            <v>202506140113</v>
          </cell>
          <cell r="F15" t="str">
            <v>第01候考室</v>
          </cell>
          <cell r="G15">
            <v>13</v>
          </cell>
          <cell r="H15" t="str">
            <v>第01考场</v>
          </cell>
          <cell r="I15" t="str">
            <v>0025绥阳县第二实验小学</v>
          </cell>
          <cell r="J15" t="str">
            <v>小学英语教师</v>
          </cell>
          <cell r="K15">
            <v>22109002501</v>
          </cell>
          <cell r="L15">
            <v>18</v>
          </cell>
          <cell r="M15">
            <v>201.5</v>
          </cell>
          <cell r="N15">
            <v>40.3</v>
          </cell>
          <cell r="O15">
            <v>91.2</v>
          </cell>
          <cell r="P15">
            <v>36.48</v>
          </cell>
          <cell r="Q15">
            <v>76.78</v>
          </cell>
          <cell r="R15">
            <v>1</v>
          </cell>
          <cell r="S15" t="str">
            <v>是</v>
          </cell>
          <cell r="T15" t="str">
            <v/>
          </cell>
        </row>
        <row r="16">
          <cell r="E16" t="str">
            <v>202506140114</v>
          </cell>
          <cell r="F16" t="str">
            <v>第01候考室</v>
          </cell>
          <cell r="G16">
            <v>14</v>
          </cell>
          <cell r="H16" t="str">
            <v>第01考场</v>
          </cell>
          <cell r="I16" t="str">
            <v>0025绥阳县第二实验小学</v>
          </cell>
          <cell r="J16" t="str">
            <v>小学英语教师</v>
          </cell>
          <cell r="K16">
            <v>22109002501</v>
          </cell>
          <cell r="L16">
            <v>16</v>
          </cell>
          <cell r="M16">
            <v>191.5</v>
          </cell>
          <cell r="N16">
            <v>38.3</v>
          </cell>
          <cell r="O16">
            <v>86.6</v>
          </cell>
          <cell r="P16">
            <v>34.64</v>
          </cell>
          <cell r="Q16">
            <v>72.94</v>
          </cell>
          <cell r="R16">
            <v>2</v>
          </cell>
          <cell r="S16" t="str">
            <v>是</v>
          </cell>
          <cell r="T16" t="str">
            <v/>
          </cell>
        </row>
        <row r="17">
          <cell r="E17" t="str">
            <v>202506140115</v>
          </cell>
          <cell r="F17" t="str">
            <v>第01候考室</v>
          </cell>
          <cell r="G17">
            <v>15</v>
          </cell>
          <cell r="H17" t="str">
            <v>第01考场</v>
          </cell>
          <cell r="I17" t="str">
            <v>0025绥阳县第二实验小学</v>
          </cell>
          <cell r="J17" t="str">
            <v>小学英语教师</v>
          </cell>
          <cell r="K17">
            <v>22109002501</v>
          </cell>
          <cell r="L17">
            <v>19</v>
          </cell>
          <cell r="M17">
            <v>183</v>
          </cell>
          <cell r="N17">
            <v>36.6</v>
          </cell>
          <cell r="O17">
            <v>89.8</v>
          </cell>
          <cell r="P17">
            <v>35.92</v>
          </cell>
          <cell r="Q17">
            <v>72.52</v>
          </cell>
          <cell r="R17">
            <v>3</v>
          </cell>
          <cell r="S17" t="str">
            <v/>
          </cell>
          <cell r="T17" t="str">
            <v/>
          </cell>
        </row>
        <row r="18">
          <cell r="E18" t="str">
            <v>202506140116</v>
          </cell>
          <cell r="F18" t="str">
            <v>第01候考室</v>
          </cell>
          <cell r="G18">
            <v>16</v>
          </cell>
          <cell r="H18" t="str">
            <v>第01考场</v>
          </cell>
          <cell r="I18" t="str">
            <v>0025绥阳县第二实验小学</v>
          </cell>
          <cell r="J18" t="str">
            <v>小学英语教师</v>
          </cell>
          <cell r="K18">
            <v>22109002501</v>
          </cell>
          <cell r="L18">
            <v>20</v>
          </cell>
          <cell r="M18">
            <v>180.5</v>
          </cell>
          <cell r="N18">
            <v>36.1</v>
          </cell>
          <cell r="O18">
            <v>87.4</v>
          </cell>
          <cell r="P18">
            <v>34.96</v>
          </cell>
          <cell r="Q18">
            <v>71.06</v>
          </cell>
          <cell r="R18">
            <v>5</v>
          </cell>
          <cell r="S18" t="str">
            <v/>
          </cell>
          <cell r="T18" t="str">
            <v/>
          </cell>
        </row>
        <row r="19">
          <cell r="E19" t="str">
            <v>202506140117</v>
          </cell>
          <cell r="F19" t="str">
            <v>第01候考室</v>
          </cell>
          <cell r="G19">
            <v>17</v>
          </cell>
          <cell r="H19" t="str">
            <v>第01考场</v>
          </cell>
          <cell r="I19" t="str">
            <v>0025绥阳县第二实验小学</v>
          </cell>
          <cell r="J19" t="str">
            <v>小学英语教师</v>
          </cell>
          <cell r="K19">
            <v>22109002501</v>
          </cell>
          <cell r="L19">
            <v>17</v>
          </cell>
          <cell r="M19">
            <v>180</v>
          </cell>
          <cell r="N19">
            <v>36</v>
          </cell>
          <cell r="O19">
            <v>87.9</v>
          </cell>
          <cell r="P19">
            <v>35.16</v>
          </cell>
          <cell r="Q19">
            <v>71.16</v>
          </cell>
          <cell r="R19">
            <v>4</v>
          </cell>
          <cell r="S19" t="str">
            <v/>
          </cell>
          <cell r="T19" t="str">
            <v/>
          </cell>
        </row>
        <row r="20">
          <cell r="E20" t="str">
            <v>202506140118</v>
          </cell>
          <cell r="F20" t="str">
            <v>第01候考室</v>
          </cell>
          <cell r="G20">
            <v>18</v>
          </cell>
          <cell r="H20" t="str">
            <v>第01考场</v>
          </cell>
          <cell r="I20" t="str">
            <v>0025绥阳县第二实验小学</v>
          </cell>
          <cell r="J20" t="str">
            <v>小学英语教师</v>
          </cell>
          <cell r="K20">
            <v>22109002501</v>
          </cell>
          <cell r="L20">
            <v>21</v>
          </cell>
          <cell r="M20">
            <v>180</v>
          </cell>
          <cell r="N20">
            <v>36</v>
          </cell>
          <cell r="O20" t="str">
            <v>缺考</v>
          </cell>
          <cell r="P20" t="str">
            <v>缺考</v>
          </cell>
          <cell r="Q20">
            <v>36</v>
          </cell>
          <cell r="R20">
            <v>6</v>
          </cell>
          <cell r="S20" t="str">
            <v/>
          </cell>
          <cell r="T20" t="str">
            <v/>
          </cell>
        </row>
        <row r="21">
          <cell r="E21" t="str">
            <v>202506140119</v>
          </cell>
          <cell r="F21" t="str">
            <v>第01候考室</v>
          </cell>
          <cell r="G21">
            <v>19</v>
          </cell>
          <cell r="H21" t="str">
            <v>第01考场</v>
          </cell>
          <cell r="I21" t="str">
            <v>0019绥阳县绥阳中学</v>
          </cell>
          <cell r="J21" t="str">
            <v>高中音乐教师</v>
          </cell>
          <cell r="K21">
            <v>22109001903</v>
          </cell>
          <cell r="L21">
            <v>23</v>
          </cell>
          <cell r="M21">
            <v>170.5</v>
          </cell>
          <cell r="N21">
            <v>34.1</v>
          </cell>
          <cell r="O21">
            <v>90.7</v>
          </cell>
          <cell r="P21">
            <v>36.28</v>
          </cell>
          <cell r="Q21">
            <v>70.38</v>
          </cell>
          <cell r="R21">
            <v>1</v>
          </cell>
          <cell r="S21" t="str">
            <v>是</v>
          </cell>
          <cell r="T21" t="str">
            <v/>
          </cell>
        </row>
        <row r="22">
          <cell r="E22" t="str">
            <v>202506140120</v>
          </cell>
          <cell r="F22" t="str">
            <v>第01候考室</v>
          </cell>
          <cell r="G22">
            <v>20</v>
          </cell>
          <cell r="H22" t="str">
            <v>第01考场</v>
          </cell>
          <cell r="I22" t="str">
            <v>0019绥阳县绥阳中学</v>
          </cell>
          <cell r="J22" t="str">
            <v>高中音乐教师</v>
          </cell>
          <cell r="K22">
            <v>22109001903</v>
          </cell>
          <cell r="L22">
            <v>24</v>
          </cell>
          <cell r="M22">
            <v>170</v>
          </cell>
          <cell r="N22">
            <v>34</v>
          </cell>
          <cell r="O22">
            <v>89.2</v>
          </cell>
          <cell r="P22">
            <v>35.68</v>
          </cell>
          <cell r="Q22">
            <v>69.68</v>
          </cell>
          <cell r="R22">
            <v>2</v>
          </cell>
          <cell r="S22" t="str">
            <v/>
          </cell>
          <cell r="T22" t="str">
            <v/>
          </cell>
        </row>
        <row r="23">
          <cell r="E23" t="str">
            <v>202506140121</v>
          </cell>
          <cell r="F23" t="str">
            <v>第01候考室</v>
          </cell>
          <cell r="G23">
            <v>21</v>
          </cell>
          <cell r="H23" t="str">
            <v>第01考场</v>
          </cell>
          <cell r="I23" t="str">
            <v>0019绥阳县绥阳中学</v>
          </cell>
          <cell r="J23" t="str">
            <v>高中音乐教师</v>
          </cell>
          <cell r="K23">
            <v>22109001903</v>
          </cell>
          <cell r="L23">
            <v>22</v>
          </cell>
          <cell r="M23">
            <v>168.5</v>
          </cell>
          <cell r="N23">
            <v>33.7</v>
          </cell>
          <cell r="O23">
            <v>87.6</v>
          </cell>
          <cell r="P23">
            <v>35.04</v>
          </cell>
          <cell r="Q23">
            <v>68.74</v>
          </cell>
          <cell r="R23">
            <v>3</v>
          </cell>
          <cell r="S23" t="str">
            <v/>
          </cell>
          <cell r="T23" t="str">
            <v/>
          </cell>
        </row>
        <row r="24">
          <cell r="E24" t="str">
            <v>202506140122</v>
          </cell>
          <cell r="F24" t="str">
            <v>第01候考室</v>
          </cell>
          <cell r="G24">
            <v>22</v>
          </cell>
          <cell r="H24" t="str">
            <v>第01考场</v>
          </cell>
          <cell r="I24" t="str">
            <v>0021绥阳县儒溪中学</v>
          </cell>
          <cell r="J24" t="str">
            <v>高中地理教师</v>
          </cell>
          <cell r="K24">
            <v>22109002103</v>
          </cell>
          <cell r="L24">
            <v>3</v>
          </cell>
          <cell r="M24">
            <v>183.5</v>
          </cell>
          <cell r="N24">
            <v>36.7</v>
          </cell>
          <cell r="O24">
            <v>87.3</v>
          </cell>
          <cell r="P24">
            <v>34.92</v>
          </cell>
          <cell r="Q24">
            <v>71.62</v>
          </cell>
          <cell r="R24">
            <v>1</v>
          </cell>
          <cell r="S24" t="str">
            <v>是</v>
          </cell>
          <cell r="T24" t="str">
            <v/>
          </cell>
        </row>
        <row r="25">
          <cell r="E25" t="str">
            <v>202506140123</v>
          </cell>
          <cell r="F25" t="str">
            <v>第01候考室</v>
          </cell>
          <cell r="G25">
            <v>23</v>
          </cell>
          <cell r="H25" t="str">
            <v>第01考场</v>
          </cell>
          <cell r="I25" t="str">
            <v>0021绥阳县儒溪中学</v>
          </cell>
          <cell r="J25" t="str">
            <v>高中地理教师</v>
          </cell>
          <cell r="K25">
            <v>22109002103</v>
          </cell>
          <cell r="L25">
            <v>1</v>
          </cell>
          <cell r="M25">
            <v>177</v>
          </cell>
          <cell r="N25">
            <v>35.4</v>
          </cell>
          <cell r="O25">
            <v>83.2</v>
          </cell>
          <cell r="P25">
            <v>33.28</v>
          </cell>
          <cell r="Q25">
            <v>68.68</v>
          </cell>
          <cell r="R25">
            <v>3</v>
          </cell>
          <cell r="S25" t="str">
            <v/>
          </cell>
          <cell r="T25" t="str">
            <v/>
          </cell>
        </row>
        <row r="26">
          <cell r="E26" t="str">
            <v>202506140124</v>
          </cell>
          <cell r="F26" t="str">
            <v>第01候考室</v>
          </cell>
          <cell r="G26">
            <v>24</v>
          </cell>
          <cell r="H26" t="str">
            <v>第01考场</v>
          </cell>
          <cell r="I26" t="str">
            <v>0021绥阳县儒溪中学</v>
          </cell>
          <cell r="J26" t="str">
            <v>高中地理教师</v>
          </cell>
          <cell r="K26">
            <v>22109002103</v>
          </cell>
          <cell r="L26">
            <v>2</v>
          </cell>
          <cell r="M26">
            <v>173.5</v>
          </cell>
          <cell r="N26">
            <v>34.7</v>
          </cell>
          <cell r="O26">
            <v>87.2</v>
          </cell>
          <cell r="P26">
            <v>34.88</v>
          </cell>
          <cell r="Q26">
            <v>69.58</v>
          </cell>
          <cell r="R26">
            <v>2</v>
          </cell>
          <cell r="S26" t="str">
            <v/>
          </cell>
          <cell r="T26" t="str">
            <v/>
          </cell>
        </row>
        <row r="27">
          <cell r="E27" t="str">
            <v>202506140201</v>
          </cell>
          <cell r="F27" t="str">
            <v>第02候考室</v>
          </cell>
          <cell r="G27">
            <v>1</v>
          </cell>
          <cell r="H27" t="str">
            <v>第02考场</v>
          </cell>
          <cell r="I27" t="str">
            <v>0019绥阳县绥阳中学</v>
          </cell>
          <cell r="J27" t="str">
            <v>高中化学教师</v>
          </cell>
          <cell r="K27">
            <v>22109001901</v>
          </cell>
          <cell r="L27">
            <v>15</v>
          </cell>
          <cell r="M27">
            <v>207</v>
          </cell>
          <cell r="N27">
            <v>41.4</v>
          </cell>
          <cell r="O27">
            <v>85.95</v>
          </cell>
          <cell r="P27">
            <v>34.38</v>
          </cell>
          <cell r="Q27">
            <v>75.78</v>
          </cell>
          <cell r="R27">
            <v>1</v>
          </cell>
          <cell r="S27" t="str">
            <v>是</v>
          </cell>
          <cell r="T27" t="str">
            <v/>
          </cell>
        </row>
        <row r="28">
          <cell r="E28" t="str">
            <v>202506140202</v>
          </cell>
          <cell r="F28" t="str">
            <v>第02候考室</v>
          </cell>
          <cell r="G28">
            <v>2</v>
          </cell>
          <cell r="H28" t="str">
            <v>第02考场</v>
          </cell>
          <cell r="I28" t="str">
            <v>0019绥阳县绥阳中学</v>
          </cell>
          <cell r="J28" t="str">
            <v>高中化学教师</v>
          </cell>
          <cell r="K28">
            <v>22109001901</v>
          </cell>
          <cell r="L28">
            <v>14</v>
          </cell>
          <cell r="M28">
            <v>166.5</v>
          </cell>
          <cell r="N28">
            <v>33.3</v>
          </cell>
          <cell r="O28">
            <v>89.07</v>
          </cell>
          <cell r="P28">
            <v>35.63</v>
          </cell>
          <cell r="Q28">
            <v>68.93</v>
          </cell>
          <cell r="R28">
            <v>2</v>
          </cell>
          <cell r="S28" t="str">
            <v/>
          </cell>
          <cell r="T28" t="str">
            <v/>
          </cell>
        </row>
        <row r="29">
          <cell r="E29" t="str">
            <v>202506140203</v>
          </cell>
          <cell r="F29" t="str">
            <v>第02候考室</v>
          </cell>
          <cell r="G29">
            <v>3</v>
          </cell>
          <cell r="H29" t="str">
            <v>第02考场</v>
          </cell>
          <cell r="I29" t="str">
            <v>0019绥阳县绥阳中学</v>
          </cell>
          <cell r="J29" t="str">
            <v>高中化学教师</v>
          </cell>
          <cell r="K29">
            <v>22109001901</v>
          </cell>
          <cell r="L29">
            <v>13</v>
          </cell>
          <cell r="M29">
            <v>165.5</v>
          </cell>
          <cell r="N29">
            <v>33.1</v>
          </cell>
          <cell r="O29" t="str">
            <v>缺考</v>
          </cell>
          <cell r="P29" t="str">
            <v>缺考</v>
          </cell>
          <cell r="Q29">
            <v>33.1</v>
          </cell>
          <cell r="R29">
            <v>3</v>
          </cell>
          <cell r="S29" t="str">
            <v/>
          </cell>
          <cell r="T29" t="str">
            <v/>
          </cell>
        </row>
        <row r="30">
          <cell r="E30" t="str">
            <v>202506140204</v>
          </cell>
          <cell r="F30" t="str">
            <v>第02候考室</v>
          </cell>
          <cell r="G30">
            <v>4</v>
          </cell>
          <cell r="H30" t="str">
            <v>第02考场</v>
          </cell>
          <cell r="I30" t="str">
            <v>0019绥阳县绥阳中学</v>
          </cell>
          <cell r="J30" t="str">
            <v>高中物理教师</v>
          </cell>
          <cell r="K30">
            <v>22109001902</v>
          </cell>
          <cell r="L30">
            <v>3</v>
          </cell>
          <cell r="M30">
            <v>163</v>
          </cell>
          <cell r="N30">
            <v>32.6</v>
          </cell>
          <cell r="O30">
            <v>89.93</v>
          </cell>
          <cell r="P30">
            <v>35.97</v>
          </cell>
          <cell r="Q30">
            <v>68.57</v>
          </cell>
          <cell r="R30">
            <v>1</v>
          </cell>
          <cell r="S30" t="str">
            <v>是</v>
          </cell>
          <cell r="T30" t="str">
            <v/>
          </cell>
        </row>
        <row r="31">
          <cell r="E31" t="str">
            <v>202506140205</v>
          </cell>
          <cell r="F31" t="str">
            <v>第02候考室</v>
          </cell>
          <cell r="G31">
            <v>5</v>
          </cell>
          <cell r="H31" t="str">
            <v>第02考场</v>
          </cell>
          <cell r="I31" t="str">
            <v>0019绥阳县绥阳中学</v>
          </cell>
          <cell r="J31" t="str">
            <v>高中物理教师</v>
          </cell>
          <cell r="K31">
            <v>22109001902</v>
          </cell>
          <cell r="L31">
            <v>4</v>
          </cell>
          <cell r="M31">
            <v>161</v>
          </cell>
          <cell r="N31">
            <v>32.2</v>
          </cell>
          <cell r="O31">
            <v>85.42</v>
          </cell>
          <cell r="P31">
            <v>34.17</v>
          </cell>
          <cell r="Q31">
            <v>66.37</v>
          </cell>
          <cell r="R31">
            <v>2</v>
          </cell>
          <cell r="S31" t="str">
            <v/>
          </cell>
          <cell r="T31" t="str">
            <v/>
          </cell>
        </row>
        <row r="32">
          <cell r="E32" t="str">
            <v>202506140206</v>
          </cell>
          <cell r="F32" t="str">
            <v>第02候考室</v>
          </cell>
          <cell r="G32">
            <v>6</v>
          </cell>
          <cell r="H32" t="str">
            <v>第02考场</v>
          </cell>
          <cell r="I32" t="str">
            <v>0019绥阳县绥阳中学</v>
          </cell>
          <cell r="J32" t="str">
            <v>高中物理教师</v>
          </cell>
          <cell r="K32">
            <v>22109001902</v>
          </cell>
          <cell r="L32">
            <v>1</v>
          </cell>
          <cell r="M32">
            <v>157</v>
          </cell>
          <cell r="N32">
            <v>31.4</v>
          </cell>
          <cell r="O32">
            <v>73.7</v>
          </cell>
          <cell r="P32">
            <v>29.48</v>
          </cell>
          <cell r="Q32">
            <v>60.88</v>
          </cell>
          <cell r="R32">
            <v>3</v>
          </cell>
          <cell r="S32" t="str">
            <v/>
          </cell>
          <cell r="T32" t="str">
            <v/>
          </cell>
        </row>
        <row r="33">
          <cell r="E33" t="str">
            <v>202506140207</v>
          </cell>
          <cell r="F33" t="str">
            <v>第02候考室</v>
          </cell>
          <cell r="G33">
            <v>7</v>
          </cell>
          <cell r="H33" t="str">
            <v>第02考场</v>
          </cell>
          <cell r="I33" t="str">
            <v>0021绥阳县儒溪中学</v>
          </cell>
          <cell r="J33" t="str">
            <v>高中物理教师</v>
          </cell>
          <cell r="K33">
            <v>22109002102</v>
          </cell>
          <cell r="L33">
            <v>5</v>
          </cell>
          <cell r="M33">
            <v>169</v>
          </cell>
          <cell r="N33">
            <v>33.8</v>
          </cell>
          <cell r="O33">
            <v>85.28</v>
          </cell>
          <cell r="P33">
            <v>34.11</v>
          </cell>
          <cell r="Q33">
            <v>67.91</v>
          </cell>
          <cell r="R33">
            <v>1</v>
          </cell>
          <cell r="S33" t="str">
            <v>是</v>
          </cell>
          <cell r="T33" t="str">
            <v/>
          </cell>
        </row>
        <row r="34">
          <cell r="E34" t="str">
            <v>202506140208</v>
          </cell>
          <cell r="F34" t="str">
            <v>第02候考室</v>
          </cell>
          <cell r="G34">
            <v>8</v>
          </cell>
          <cell r="H34" t="str">
            <v>第02考场</v>
          </cell>
          <cell r="I34" t="str">
            <v>0021绥阳县儒溪中学</v>
          </cell>
          <cell r="J34" t="str">
            <v>高中物理教师</v>
          </cell>
          <cell r="K34">
            <v>22109002102</v>
          </cell>
          <cell r="L34">
            <v>2</v>
          </cell>
          <cell r="M34">
            <v>165.5</v>
          </cell>
          <cell r="N34">
            <v>33.1</v>
          </cell>
          <cell r="O34">
            <v>82.71</v>
          </cell>
          <cell r="P34">
            <v>33.08</v>
          </cell>
          <cell r="Q34">
            <v>66.18</v>
          </cell>
          <cell r="R34">
            <v>2</v>
          </cell>
          <cell r="S34" t="str">
            <v/>
          </cell>
          <cell r="T34" t="str">
            <v/>
          </cell>
        </row>
        <row r="35">
          <cell r="E35" t="str">
            <v>202506140209</v>
          </cell>
          <cell r="F35" t="str">
            <v>第02候考室</v>
          </cell>
          <cell r="G35">
            <v>9</v>
          </cell>
          <cell r="H35" t="str">
            <v>第02考场</v>
          </cell>
          <cell r="I35" t="str">
            <v>0021绥阳县儒溪中学</v>
          </cell>
          <cell r="J35" t="str">
            <v>高中物理教师</v>
          </cell>
          <cell r="K35">
            <v>22109002102</v>
          </cell>
          <cell r="L35">
            <v>6</v>
          </cell>
          <cell r="M35">
            <v>150</v>
          </cell>
          <cell r="N35">
            <v>30</v>
          </cell>
          <cell r="O35">
            <v>79.7</v>
          </cell>
          <cell r="P35">
            <v>31.88</v>
          </cell>
          <cell r="Q35">
            <v>61.88</v>
          </cell>
          <cell r="R35">
            <v>3</v>
          </cell>
          <cell r="S35" t="str">
            <v/>
          </cell>
          <cell r="T35" t="str">
            <v/>
          </cell>
        </row>
        <row r="36">
          <cell r="E36" t="str">
            <v>202506140210</v>
          </cell>
          <cell r="F36" t="str">
            <v>第02候考室</v>
          </cell>
          <cell r="G36">
            <v>10</v>
          </cell>
          <cell r="H36" t="str">
            <v>第02考场</v>
          </cell>
          <cell r="I36" t="str">
            <v>0022绥阳县城关中学</v>
          </cell>
          <cell r="J36" t="str">
            <v>初中物理教师</v>
          </cell>
          <cell r="K36">
            <v>22109002201</v>
          </cell>
          <cell r="L36">
            <v>10</v>
          </cell>
          <cell r="M36">
            <v>173</v>
          </cell>
          <cell r="N36">
            <v>34.6</v>
          </cell>
          <cell r="O36">
            <v>80.85</v>
          </cell>
          <cell r="P36">
            <v>32.34</v>
          </cell>
          <cell r="Q36">
            <v>66.94</v>
          </cell>
          <cell r="R36">
            <v>3</v>
          </cell>
          <cell r="S36" t="str">
            <v/>
          </cell>
          <cell r="T36" t="str">
            <v/>
          </cell>
        </row>
        <row r="37">
          <cell r="E37" t="str">
            <v>202506140211</v>
          </cell>
          <cell r="F37" t="str">
            <v>第02候考室</v>
          </cell>
          <cell r="G37">
            <v>11</v>
          </cell>
          <cell r="H37" t="str">
            <v>第02考场</v>
          </cell>
          <cell r="I37" t="str">
            <v>0022绥阳县城关中学</v>
          </cell>
          <cell r="J37" t="str">
            <v>初中物理教师</v>
          </cell>
          <cell r="K37">
            <v>22109002201</v>
          </cell>
          <cell r="L37">
            <v>12</v>
          </cell>
          <cell r="M37">
            <v>164.5</v>
          </cell>
          <cell r="N37">
            <v>32.9</v>
          </cell>
          <cell r="O37">
            <v>85.54</v>
          </cell>
          <cell r="P37">
            <v>34.22</v>
          </cell>
          <cell r="Q37">
            <v>67.12</v>
          </cell>
          <cell r="R37">
            <v>2</v>
          </cell>
          <cell r="S37" t="str">
            <v/>
          </cell>
          <cell r="T37" t="str">
            <v/>
          </cell>
        </row>
        <row r="38">
          <cell r="E38" t="str">
            <v>202506140212</v>
          </cell>
          <cell r="F38" t="str">
            <v>第02候考室</v>
          </cell>
          <cell r="G38">
            <v>12</v>
          </cell>
          <cell r="H38" t="str">
            <v>第02考场</v>
          </cell>
          <cell r="I38" t="str">
            <v>0022绥阳县城关中学</v>
          </cell>
          <cell r="J38" t="str">
            <v>初中物理教师</v>
          </cell>
          <cell r="K38">
            <v>22109002201</v>
          </cell>
          <cell r="L38">
            <v>11</v>
          </cell>
          <cell r="M38">
            <v>161.5</v>
          </cell>
          <cell r="N38">
            <v>32.3</v>
          </cell>
          <cell r="O38">
            <v>90.03</v>
          </cell>
          <cell r="P38">
            <v>36.01</v>
          </cell>
          <cell r="Q38">
            <v>68.31</v>
          </cell>
          <cell r="R38">
            <v>1</v>
          </cell>
          <cell r="S38" t="str">
            <v>是</v>
          </cell>
          <cell r="T38" t="str">
            <v/>
          </cell>
        </row>
        <row r="39">
          <cell r="E39" t="str">
            <v>202506140213</v>
          </cell>
          <cell r="F39" t="str">
            <v>第02候考室</v>
          </cell>
          <cell r="G39">
            <v>13</v>
          </cell>
          <cell r="H39" t="str">
            <v>第02考场</v>
          </cell>
          <cell r="I39" t="str">
            <v>0023绥阳县实验中学</v>
          </cell>
          <cell r="J39" t="str">
            <v>初中物理教师</v>
          </cell>
          <cell r="K39">
            <v>22109002303</v>
          </cell>
          <cell r="L39">
            <v>9</v>
          </cell>
          <cell r="M39">
            <v>174</v>
          </cell>
          <cell r="N39">
            <v>34.8</v>
          </cell>
          <cell r="O39">
            <v>89.24</v>
          </cell>
          <cell r="P39">
            <v>35.7</v>
          </cell>
          <cell r="Q39">
            <v>70.5</v>
          </cell>
          <cell r="R39">
            <v>1</v>
          </cell>
          <cell r="S39" t="str">
            <v>是</v>
          </cell>
          <cell r="T39" t="str">
            <v/>
          </cell>
        </row>
        <row r="40">
          <cell r="E40" t="str">
            <v>202506140214</v>
          </cell>
          <cell r="F40" t="str">
            <v>第02候考室</v>
          </cell>
          <cell r="G40">
            <v>14</v>
          </cell>
          <cell r="H40" t="str">
            <v>第02考场</v>
          </cell>
          <cell r="I40" t="str">
            <v>0023绥阳县实验中学</v>
          </cell>
          <cell r="J40" t="str">
            <v>初中物理教师</v>
          </cell>
          <cell r="K40">
            <v>22109002303</v>
          </cell>
          <cell r="L40">
            <v>7</v>
          </cell>
          <cell r="M40">
            <v>171</v>
          </cell>
          <cell r="N40">
            <v>34.2</v>
          </cell>
          <cell r="O40">
            <v>90.36</v>
          </cell>
          <cell r="P40">
            <v>36.14</v>
          </cell>
          <cell r="Q40">
            <v>70.34</v>
          </cell>
          <cell r="R40">
            <v>2</v>
          </cell>
          <cell r="S40" t="str">
            <v/>
          </cell>
          <cell r="T40" t="str">
            <v/>
          </cell>
        </row>
        <row r="41">
          <cell r="E41" t="str">
            <v>202506140215</v>
          </cell>
          <cell r="F41" t="str">
            <v>第02候考室</v>
          </cell>
          <cell r="G41">
            <v>15</v>
          </cell>
          <cell r="H41" t="str">
            <v>第02考场</v>
          </cell>
          <cell r="I41" t="str">
            <v>0023绥阳县实验中学</v>
          </cell>
          <cell r="J41" t="str">
            <v>初中物理教师</v>
          </cell>
          <cell r="K41">
            <v>22109002303</v>
          </cell>
          <cell r="L41">
            <v>8</v>
          </cell>
          <cell r="M41">
            <v>166</v>
          </cell>
          <cell r="N41">
            <v>33.2</v>
          </cell>
          <cell r="O41">
            <v>89.91</v>
          </cell>
          <cell r="P41">
            <v>35.96</v>
          </cell>
          <cell r="Q41">
            <v>69.16</v>
          </cell>
          <cell r="R41">
            <v>3</v>
          </cell>
          <cell r="S41" t="str">
            <v/>
          </cell>
          <cell r="T41" t="str">
            <v/>
          </cell>
        </row>
        <row r="42">
          <cell r="E42" t="str">
            <v>202506140216</v>
          </cell>
          <cell r="F42" t="str">
            <v>第02候考室</v>
          </cell>
          <cell r="G42">
            <v>16</v>
          </cell>
          <cell r="H42" t="str">
            <v>第02考场</v>
          </cell>
          <cell r="I42" t="str">
            <v>0023绥阳县实验中学</v>
          </cell>
          <cell r="J42" t="str">
            <v>初中数学教师</v>
          </cell>
          <cell r="K42">
            <v>22109002301</v>
          </cell>
          <cell r="L42">
            <v>19</v>
          </cell>
          <cell r="M42">
            <v>165</v>
          </cell>
          <cell r="N42">
            <v>33</v>
          </cell>
          <cell r="O42">
            <v>90.39</v>
          </cell>
          <cell r="P42">
            <v>36.16</v>
          </cell>
          <cell r="Q42">
            <v>69.16</v>
          </cell>
          <cell r="R42">
            <v>1</v>
          </cell>
          <cell r="S42" t="str">
            <v>是</v>
          </cell>
          <cell r="T42" t="str">
            <v/>
          </cell>
        </row>
        <row r="43">
          <cell r="E43" t="str">
            <v>202506140217</v>
          </cell>
          <cell r="F43" t="str">
            <v>第02候考室</v>
          </cell>
          <cell r="G43">
            <v>17</v>
          </cell>
          <cell r="H43" t="str">
            <v>第02考场</v>
          </cell>
          <cell r="I43" t="str">
            <v>0023绥阳县实验中学</v>
          </cell>
          <cell r="J43" t="str">
            <v>初中数学教师</v>
          </cell>
          <cell r="K43">
            <v>22109002301</v>
          </cell>
          <cell r="L43">
            <v>16</v>
          </cell>
          <cell r="M43">
            <v>145</v>
          </cell>
          <cell r="N43">
            <v>29</v>
          </cell>
          <cell r="O43" t="str">
            <v>缺考</v>
          </cell>
          <cell r="P43" t="str">
            <v>缺考</v>
          </cell>
          <cell r="Q43">
            <v>29</v>
          </cell>
          <cell r="R43">
            <v>2</v>
          </cell>
          <cell r="S43" t="str">
            <v/>
          </cell>
          <cell r="T43" t="str">
            <v/>
          </cell>
        </row>
        <row r="44">
          <cell r="E44" t="str">
            <v>202506140218</v>
          </cell>
          <cell r="F44" t="str">
            <v>第02候考室</v>
          </cell>
          <cell r="G44">
            <v>18</v>
          </cell>
          <cell r="H44" t="str">
            <v>第02考场</v>
          </cell>
          <cell r="I44" t="str">
            <v>0026绥阳县思源实验学校</v>
          </cell>
          <cell r="J44" t="str">
            <v>初中数学教师</v>
          </cell>
          <cell r="K44">
            <v>22109002601</v>
          </cell>
          <cell r="L44">
            <v>20</v>
          </cell>
          <cell r="M44">
            <v>197</v>
          </cell>
          <cell r="N44">
            <v>39.4</v>
          </cell>
          <cell r="O44" t="str">
            <v>缺考</v>
          </cell>
          <cell r="P44" t="str">
            <v>缺考</v>
          </cell>
          <cell r="Q44">
            <v>39.4</v>
          </cell>
          <cell r="R44">
            <v>3</v>
          </cell>
          <cell r="S44" t="str">
            <v/>
          </cell>
          <cell r="T44" t="str">
            <v/>
          </cell>
        </row>
        <row r="45">
          <cell r="E45" t="str">
            <v>202506140219</v>
          </cell>
          <cell r="F45" t="str">
            <v>第02候考室</v>
          </cell>
          <cell r="G45">
            <v>19</v>
          </cell>
          <cell r="H45" t="str">
            <v>第02考场</v>
          </cell>
          <cell r="I45" t="str">
            <v>0026绥阳县思源实验学校</v>
          </cell>
          <cell r="J45" t="str">
            <v>初中数学教师</v>
          </cell>
          <cell r="K45">
            <v>22109002601</v>
          </cell>
          <cell r="L45">
            <v>18</v>
          </cell>
          <cell r="M45">
            <v>167</v>
          </cell>
          <cell r="N45">
            <v>33.4</v>
          </cell>
          <cell r="O45">
            <v>89.25</v>
          </cell>
          <cell r="P45">
            <v>35.7</v>
          </cell>
          <cell r="Q45">
            <v>69.1</v>
          </cell>
          <cell r="R45">
            <v>1</v>
          </cell>
          <cell r="S45" t="str">
            <v>是</v>
          </cell>
          <cell r="T45" t="str">
            <v/>
          </cell>
        </row>
        <row r="46">
          <cell r="E46" t="str">
            <v>202506140220</v>
          </cell>
          <cell r="F46" t="str">
            <v>第02候考室</v>
          </cell>
          <cell r="G46">
            <v>20</v>
          </cell>
          <cell r="H46" t="str">
            <v>第02考场</v>
          </cell>
          <cell r="I46" t="str">
            <v>0026绥阳县思源实验学校</v>
          </cell>
          <cell r="J46" t="str">
            <v>初中数学教师</v>
          </cell>
          <cell r="K46">
            <v>22109002601</v>
          </cell>
          <cell r="L46">
            <v>17</v>
          </cell>
          <cell r="M46">
            <v>161</v>
          </cell>
          <cell r="N46">
            <v>32.2</v>
          </cell>
          <cell r="O46">
            <v>81.84</v>
          </cell>
          <cell r="P46">
            <v>32.74</v>
          </cell>
          <cell r="Q46">
            <v>64.94</v>
          </cell>
          <cell r="R46">
            <v>2</v>
          </cell>
          <cell r="S46" t="str">
            <v/>
          </cell>
          <cell r="T46" t="str">
            <v/>
          </cell>
        </row>
        <row r="47">
          <cell r="E47" t="str">
            <v>202506140221</v>
          </cell>
          <cell r="F47" t="str">
            <v>第02候考室</v>
          </cell>
          <cell r="G47">
            <v>21</v>
          </cell>
          <cell r="H47" t="str">
            <v>第02考场</v>
          </cell>
          <cell r="I47" t="str">
            <v>0024绥阳县育红小学</v>
          </cell>
          <cell r="J47" t="str">
            <v>小学数学教师</v>
          </cell>
          <cell r="K47">
            <v>22109002401</v>
          </cell>
          <cell r="L47">
            <v>24</v>
          </cell>
          <cell r="M47">
            <v>195.5</v>
          </cell>
          <cell r="N47">
            <v>39.1</v>
          </cell>
          <cell r="O47">
            <v>89.28</v>
          </cell>
          <cell r="P47">
            <v>35.71</v>
          </cell>
          <cell r="Q47">
            <v>74.81</v>
          </cell>
          <cell r="R47">
            <v>1</v>
          </cell>
          <cell r="S47" t="str">
            <v>是</v>
          </cell>
          <cell r="T47" t="str">
            <v/>
          </cell>
        </row>
        <row r="48">
          <cell r="E48" t="str">
            <v>202506140222</v>
          </cell>
          <cell r="F48" t="str">
            <v>第02候考室</v>
          </cell>
          <cell r="G48">
            <v>22</v>
          </cell>
          <cell r="H48" t="str">
            <v>第02考场</v>
          </cell>
          <cell r="I48" t="str">
            <v>0024绥阳县育红小学</v>
          </cell>
          <cell r="J48" t="str">
            <v>小学数学教师</v>
          </cell>
          <cell r="K48">
            <v>22109002401</v>
          </cell>
          <cell r="L48">
            <v>22</v>
          </cell>
          <cell r="M48">
            <v>181</v>
          </cell>
          <cell r="N48">
            <v>36.2</v>
          </cell>
          <cell r="O48">
            <v>89.08</v>
          </cell>
          <cell r="P48">
            <v>35.63</v>
          </cell>
          <cell r="Q48">
            <v>71.83</v>
          </cell>
          <cell r="R48">
            <v>2</v>
          </cell>
          <cell r="S48" t="str">
            <v>是</v>
          </cell>
          <cell r="T48" t="str">
            <v/>
          </cell>
        </row>
        <row r="49">
          <cell r="E49" t="str">
            <v>202506140223</v>
          </cell>
          <cell r="F49" t="str">
            <v>第02候考室</v>
          </cell>
          <cell r="G49">
            <v>23</v>
          </cell>
          <cell r="H49" t="str">
            <v>第02考场</v>
          </cell>
          <cell r="I49" t="str">
            <v>0024绥阳县育红小学</v>
          </cell>
          <cell r="J49" t="str">
            <v>小学数学教师</v>
          </cell>
          <cell r="K49">
            <v>22109002401</v>
          </cell>
          <cell r="L49">
            <v>21</v>
          </cell>
          <cell r="M49">
            <v>172</v>
          </cell>
          <cell r="N49">
            <v>34.4</v>
          </cell>
          <cell r="O49">
            <v>89.38</v>
          </cell>
          <cell r="P49">
            <v>35.75</v>
          </cell>
          <cell r="Q49">
            <v>70.15</v>
          </cell>
          <cell r="R49">
            <v>3</v>
          </cell>
          <cell r="S49" t="str">
            <v/>
          </cell>
          <cell r="T49" t="str">
            <v/>
          </cell>
        </row>
        <row r="50">
          <cell r="E50" t="str">
            <v>202506140224</v>
          </cell>
          <cell r="F50" t="str">
            <v>第02候考室</v>
          </cell>
          <cell r="G50">
            <v>24</v>
          </cell>
          <cell r="H50" t="str">
            <v>第02考场</v>
          </cell>
          <cell r="I50" t="str">
            <v>0024绥阳县育红小学</v>
          </cell>
          <cell r="J50" t="str">
            <v>小学数学教师</v>
          </cell>
          <cell r="K50">
            <v>22109002401</v>
          </cell>
          <cell r="L50">
            <v>26</v>
          </cell>
          <cell r="M50">
            <v>168.5</v>
          </cell>
          <cell r="N50">
            <v>33.7</v>
          </cell>
          <cell r="O50">
            <v>84.55</v>
          </cell>
          <cell r="P50">
            <v>33.82</v>
          </cell>
          <cell r="Q50">
            <v>67.52</v>
          </cell>
          <cell r="R50">
            <v>4</v>
          </cell>
          <cell r="S50" t="str">
            <v/>
          </cell>
          <cell r="T50" t="str">
            <v/>
          </cell>
        </row>
        <row r="51">
          <cell r="E51" t="str">
            <v>202506140225</v>
          </cell>
          <cell r="F51" t="str">
            <v>第02候考室</v>
          </cell>
          <cell r="G51">
            <v>25</v>
          </cell>
          <cell r="H51" t="str">
            <v>第02考场</v>
          </cell>
          <cell r="I51" t="str">
            <v>0024绥阳县育红小学</v>
          </cell>
          <cell r="J51" t="str">
            <v>小学数学教师</v>
          </cell>
          <cell r="K51">
            <v>22109002401</v>
          </cell>
          <cell r="L51">
            <v>23</v>
          </cell>
          <cell r="M51">
            <v>166.5</v>
          </cell>
          <cell r="N51">
            <v>33.3</v>
          </cell>
          <cell r="O51">
            <v>74.95</v>
          </cell>
          <cell r="P51">
            <v>29.98</v>
          </cell>
          <cell r="Q51">
            <v>63.28</v>
          </cell>
          <cell r="R51">
            <v>5</v>
          </cell>
          <cell r="S51" t="str">
            <v/>
          </cell>
          <cell r="T51" t="str">
            <v/>
          </cell>
        </row>
        <row r="52">
          <cell r="E52" t="str">
            <v>202506140226</v>
          </cell>
          <cell r="F52" t="str">
            <v>第02候考室</v>
          </cell>
          <cell r="G52">
            <v>26</v>
          </cell>
          <cell r="H52" t="str">
            <v>第02考场</v>
          </cell>
          <cell r="I52" t="str">
            <v>0024绥阳县育红小学</v>
          </cell>
          <cell r="J52" t="str">
            <v>小学数学教师</v>
          </cell>
          <cell r="K52">
            <v>22109002401</v>
          </cell>
          <cell r="L52">
            <v>25</v>
          </cell>
          <cell r="M52">
            <v>163</v>
          </cell>
          <cell r="N52">
            <v>32.6</v>
          </cell>
          <cell r="O52" t="str">
            <v>缺考</v>
          </cell>
          <cell r="P52" t="str">
            <v>缺考</v>
          </cell>
          <cell r="Q52">
            <v>32.6</v>
          </cell>
          <cell r="R52">
            <v>6</v>
          </cell>
          <cell r="S52" t="str">
            <v/>
          </cell>
          <cell r="T52" t="str">
            <v/>
          </cell>
        </row>
        <row r="53">
          <cell r="E53" t="str">
            <v>202506140301</v>
          </cell>
          <cell r="F53" t="str">
            <v>第03候考室</v>
          </cell>
          <cell r="G53">
            <v>1</v>
          </cell>
          <cell r="H53" t="str">
            <v>第03考场</v>
          </cell>
          <cell r="I53" t="str">
            <v>0021绥阳县儒溪中学</v>
          </cell>
          <cell r="J53" t="str">
            <v>高中语文教师</v>
          </cell>
          <cell r="K53">
            <v>22109002101</v>
          </cell>
          <cell r="L53">
            <v>21</v>
          </cell>
          <cell r="M53">
            <v>161</v>
          </cell>
          <cell r="N53">
            <v>32.2</v>
          </cell>
          <cell r="O53">
            <v>85.96</v>
          </cell>
          <cell r="P53">
            <v>34.38</v>
          </cell>
          <cell r="Q53">
            <v>66.58</v>
          </cell>
          <cell r="R53">
            <v>3</v>
          </cell>
          <cell r="S53" t="str">
            <v/>
          </cell>
          <cell r="T53" t="str">
            <v/>
          </cell>
        </row>
        <row r="54">
          <cell r="E54" t="str">
            <v>202506140302</v>
          </cell>
          <cell r="F54" t="str">
            <v>第03候考室</v>
          </cell>
          <cell r="G54">
            <v>2</v>
          </cell>
          <cell r="H54" t="str">
            <v>第03考场</v>
          </cell>
          <cell r="I54" t="str">
            <v>0021绥阳县儒溪中学</v>
          </cell>
          <cell r="J54" t="str">
            <v>高中语文教师</v>
          </cell>
          <cell r="K54">
            <v>22109002101</v>
          </cell>
          <cell r="L54">
            <v>24</v>
          </cell>
          <cell r="M54">
            <v>160</v>
          </cell>
          <cell r="N54">
            <v>32</v>
          </cell>
          <cell r="O54">
            <v>90.07</v>
          </cell>
          <cell r="P54">
            <v>36.03</v>
          </cell>
          <cell r="Q54">
            <v>68.03</v>
          </cell>
          <cell r="R54">
            <v>2</v>
          </cell>
          <cell r="S54" t="str">
            <v/>
          </cell>
          <cell r="T54" t="str">
            <v/>
          </cell>
        </row>
        <row r="55">
          <cell r="E55" t="str">
            <v>202506140303</v>
          </cell>
          <cell r="F55" t="str">
            <v>第03候考室</v>
          </cell>
          <cell r="G55">
            <v>3</v>
          </cell>
          <cell r="H55" t="str">
            <v>第03考场</v>
          </cell>
          <cell r="I55" t="str">
            <v>0021绥阳县儒溪中学</v>
          </cell>
          <cell r="J55" t="str">
            <v>高中语文教师</v>
          </cell>
          <cell r="K55">
            <v>22109002101</v>
          </cell>
          <cell r="L55">
            <v>26</v>
          </cell>
          <cell r="M55">
            <v>158</v>
          </cell>
          <cell r="N55">
            <v>31.6</v>
          </cell>
          <cell r="O55">
            <v>91.51</v>
          </cell>
          <cell r="P55">
            <v>36.6</v>
          </cell>
          <cell r="Q55">
            <v>68.2</v>
          </cell>
          <cell r="R55">
            <v>1</v>
          </cell>
          <cell r="S55" t="str">
            <v>是</v>
          </cell>
          <cell r="T55" t="str">
            <v/>
          </cell>
        </row>
        <row r="56">
          <cell r="E56" t="str">
            <v>202506140304</v>
          </cell>
          <cell r="F56" t="str">
            <v>第03候考室</v>
          </cell>
          <cell r="G56">
            <v>4</v>
          </cell>
          <cell r="H56" t="str">
            <v>第03考场</v>
          </cell>
          <cell r="I56" t="str">
            <v>0023绥阳县实验中学</v>
          </cell>
          <cell r="J56" t="str">
            <v>初中语文教师</v>
          </cell>
          <cell r="K56">
            <v>22109002302</v>
          </cell>
          <cell r="L56">
            <v>20</v>
          </cell>
          <cell r="M56">
            <v>182.5</v>
          </cell>
          <cell r="N56">
            <v>36.5</v>
          </cell>
          <cell r="O56">
            <v>86.33</v>
          </cell>
          <cell r="P56">
            <v>34.53</v>
          </cell>
          <cell r="Q56">
            <v>71.03</v>
          </cell>
          <cell r="R56">
            <v>1</v>
          </cell>
          <cell r="S56" t="str">
            <v>是</v>
          </cell>
          <cell r="T56" t="str">
            <v/>
          </cell>
        </row>
        <row r="57">
          <cell r="E57" t="str">
            <v>202506140305</v>
          </cell>
          <cell r="F57" t="str">
            <v>第03候考室</v>
          </cell>
          <cell r="G57">
            <v>5</v>
          </cell>
          <cell r="H57" t="str">
            <v>第03考场</v>
          </cell>
          <cell r="I57" t="str">
            <v>0023绥阳县实验中学</v>
          </cell>
          <cell r="J57" t="str">
            <v>初中语文教师</v>
          </cell>
          <cell r="K57">
            <v>22109002302</v>
          </cell>
          <cell r="L57">
            <v>25</v>
          </cell>
          <cell r="M57">
            <v>172</v>
          </cell>
          <cell r="N57">
            <v>34.4</v>
          </cell>
          <cell r="O57">
            <v>90.38</v>
          </cell>
          <cell r="P57">
            <v>36.15</v>
          </cell>
          <cell r="Q57">
            <v>70.55</v>
          </cell>
          <cell r="R57">
            <v>2</v>
          </cell>
          <cell r="S57" t="str">
            <v/>
          </cell>
          <cell r="T57" t="str">
            <v/>
          </cell>
        </row>
        <row r="58">
          <cell r="E58" t="str">
            <v>202506140306</v>
          </cell>
          <cell r="F58" t="str">
            <v>第03候考室</v>
          </cell>
          <cell r="G58">
            <v>6</v>
          </cell>
          <cell r="H58" t="str">
            <v>第03考场</v>
          </cell>
          <cell r="I58" t="str">
            <v>0023绥阳县实验中学</v>
          </cell>
          <cell r="J58" t="str">
            <v>初中语文教师</v>
          </cell>
          <cell r="K58">
            <v>22109002302</v>
          </cell>
          <cell r="L58">
            <v>19</v>
          </cell>
          <cell r="M58">
            <v>166.5</v>
          </cell>
          <cell r="N58">
            <v>33.3</v>
          </cell>
          <cell r="O58">
            <v>87.28</v>
          </cell>
          <cell r="P58">
            <v>34.91</v>
          </cell>
          <cell r="Q58">
            <v>68.21</v>
          </cell>
          <cell r="R58">
            <v>3</v>
          </cell>
          <cell r="S58" t="str">
            <v/>
          </cell>
          <cell r="T58" t="str">
            <v/>
          </cell>
        </row>
        <row r="59">
          <cell r="E59" t="str">
            <v>202506140307</v>
          </cell>
          <cell r="F59" t="str">
            <v>第03候考室</v>
          </cell>
          <cell r="G59">
            <v>7</v>
          </cell>
          <cell r="H59" t="str">
            <v>第03考场</v>
          </cell>
          <cell r="I59" t="str">
            <v>0027绥阳县城北实验学校</v>
          </cell>
          <cell r="J59" t="str">
            <v>初中语文教师</v>
          </cell>
          <cell r="K59">
            <v>22109002703</v>
          </cell>
          <cell r="L59">
            <v>22</v>
          </cell>
          <cell r="M59">
            <v>177.5</v>
          </cell>
          <cell r="N59">
            <v>35.5</v>
          </cell>
          <cell r="O59">
            <v>89.18</v>
          </cell>
          <cell r="P59">
            <v>35.67</v>
          </cell>
          <cell r="Q59">
            <v>71.17</v>
          </cell>
          <cell r="R59">
            <v>1</v>
          </cell>
          <cell r="S59" t="str">
            <v>是</v>
          </cell>
          <cell r="T59" t="str">
            <v/>
          </cell>
        </row>
        <row r="60">
          <cell r="E60" t="str">
            <v>202506140308</v>
          </cell>
          <cell r="F60" t="str">
            <v>第03候考室</v>
          </cell>
          <cell r="G60">
            <v>8</v>
          </cell>
          <cell r="H60" t="str">
            <v>第03考场</v>
          </cell>
          <cell r="I60" t="str">
            <v>0027绥阳县城北实验学校</v>
          </cell>
          <cell r="J60" t="str">
            <v>初中语文教师</v>
          </cell>
          <cell r="K60">
            <v>22109002703</v>
          </cell>
          <cell r="L60">
            <v>23</v>
          </cell>
          <cell r="M60">
            <v>169.5</v>
          </cell>
          <cell r="N60">
            <v>33.9</v>
          </cell>
          <cell r="O60">
            <v>89.61</v>
          </cell>
          <cell r="P60">
            <v>35.84</v>
          </cell>
          <cell r="Q60">
            <v>69.74</v>
          </cell>
          <cell r="R60">
            <v>2</v>
          </cell>
          <cell r="S60" t="str">
            <v/>
          </cell>
          <cell r="T60" t="str">
            <v/>
          </cell>
        </row>
        <row r="61">
          <cell r="E61" t="str">
            <v>202506140309</v>
          </cell>
          <cell r="F61" t="str">
            <v>第03候考室</v>
          </cell>
          <cell r="G61">
            <v>9</v>
          </cell>
          <cell r="H61" t="str">
            <v>第03考场</v>
          </cell>
          <cell r="I61" t="str">
            <v>0027绥阳县城北实验学校</v>
          </cell>
          <cell r="J61" t="str">
            <v>初中语文教师</v>
          </cell>
          <cell r="K61">
            <v>22109002703</v>
          </cell>
          <cell r="L61">
            <v>27</v>
          </cell>
          <cell r="M61">
            <v>165.5</v>
          </cell>
          <cell r="N61">
            <v>33.1</v>
          </cell>
          <cell r="O61">
            <v>86.86</v>
          </cell>
          <cell r="P61">
            <v>34.74</v>
          </cell>
          <cell r="Q61">
            <v>67.84</v>
          </cell>
          <cell r="R61">
            <v>3</v>
          </cell>
          <cell r="S61" t="str">
            <v/>
          </cell>
          <cell r="T61" t="str">
            <v/>
          </cell>
        </row>
        <row r="62">
          <cell r="E62" t="str">
            <v>202506140310</v>
          </cell>
          <cell r="F62" t="str">
            <v>第03候考室</v>
          </cell>
          <cell r="G62">
            <v>10</v>
          </cell>
          <cell r="H62" t="str">
            <v>第03考场</v>
          </cell>
          <cell r="I62" t="str">
            <v>0028绥阳县直属小学</v>
          </cell>
          <cell r="J62" t="str">
            <v>小学语文教师 </v>
          </cell>
          <cell r="K62">
            <v>22109002801</v>
          </cell>
          <cell r="L62">
            <v>12</v>
          </cell>
          <cell r="M62">
            <v>199.5</v>
          </cell>
          <cell r="N62">
            <v>39.9</v>
          </cell>
          <cell r="O62">
            <v>91.02</v>
          </cell>
          <cell r="P62">
            <v>36.41</v>
          </cell>
          <cell r="Q62">
            <v>76.31</v>
          </cell>
          <cell r="R62">
            <v>1</v>
          </cell>
          <cell r="S62" t="str">
            <v>是</v>
          </cell>
          <cell r="T62" t="str">
            <v/>
          </cell>
        </row>
        <row r="63">
          <cell r="E63" t="str">
            <v>202506140311</v>
          </cell>
          <cell r="F63" t="str">
            <v>第03候考室</v>
          </cell>
          <cell r="G63">
            <v>11</v>
          </cell>
          <cell r="H63" t="str">
            <v>第03考场</v>
          </cell>
          <cell r="I63" t="str">
            <v>0028绥阳县直属小学</v>
          </cell>
          <cell r="J63" t="str">
            <v>小学语文教师 </v>
          </cell>
          <cell r="K63">
            <v>22109002801</v>
          </cell>
          <cell r="L63">
            <v>11</v>
          </cell>
          <cell r="M63">
            <v>188</v>
          </cell>
          <cell r="N63">
            <v>37.6</v>
          </cell>
          <cell r="O63">
            <v>92.88</v>
          </cell>
          <cell r="P63">
            <v>37.15</v>
          </cell>
          <cell r="Q63">
            <v>74.75</v>
          </cell>
          <cell r="R63">
            <v>2</v>
          </cell>
          <cell r="S63" t="str">
            <v>是</v>
          </cell>
          <cell r="T63" t="str">
            <v/>
          </cell>
        </row>
        <row r="64">
          <cell r="E64" t="str">
            <v>202506140312</v>
          </cell>
          <cell r="F64" t="str">
            <v>第03候考室</v>
          </cell>
          <cell r="G64">
            <v>12</v>
          </cell>
          <cell r="H64" t="str">
            <v>第03考场</v>
          </cell>
          <cell r="I64" t="str">
            <v>0028绥阳县直属小学</v>
          </cell>
          <cell r="J64" t="str">
            <v>小学语文教师 </v>
          </cell>
          <cell r="K64">
            <v>22109002801</v>
          </cell>
          <cell r="L64">
            <v>18</v>
          </cell>
          <cell r="M64">
            <v>184.5</v>
          </cell>
          <cell r="N64">
            <v>36.9</v>
          </cell>
          <cell r="O64">
            <v>88.78</v>
          </cell>
          <cell r="P64">
            <v>35.51</v>
          </cell>
          <cell r="Q64">
            <v>72.41</v>
          </cell>
          <cell r="R64">
            <v>4</v>
          </cell>
          <cell r="S64" t="str">
            <v>是</v>
          </cell>
          <cell r="T64" t="str">
            <v/>
          </cell>
        </row>
        <row r="65">
          <cell r="E65" t="str">
            <v>202506140313</v>
          </cell>
          <cell r="F65" t="str">
            <v>第03候考室</v>
          </cell>
          <cell r="G65">
            <v>13</v>
          </cell>
          <cell r="H65" t="str">
            <v>第03考场</v>
          </cell>
          <cell r="I65" t="str">
            <v>0028绥阳县直属小学</v>
          </cell>
          <cell r="J65" t="str">
            <v>小学语文教师 </v>
          </cell>
          <cell r="K65">
            <v>22109002801</v>
          </cell>
          <cell r="L65">
            <v>16</v>
          </cell>
          <cell r="M65">
            <v>183.5</v>
          </cell>
          <cell r="N65">
            <v>36.7</v>
          </cell>
          <cell r="O65">
            <v>90.45</v>
          </cell>
          <cell r="P65">
            <v>36.18</v>
          </cell>
          <cell r="Q65">
            <v>72.88</v>
          </cell>
          <cell r="R65">
            <v>3</v>
          </cell>
          <cell r="S65" t="str">
            <v>是</v>
          </cell>
          <cell r="T65" t="str">
            <v/>
          </cell>
        </row>
        <row r="66">
          <cell r="E66" t="str">
            <v>202506140314</v>
          </cell>
          <cell r="F66" t="str">
            <v>第03候考室</v>
          </cell>
          <cell r="G66">
            <v>14</v>
          </cell>
          <cell r="H66" t="str">
            <v>第03考场</v>
          </cell>
          <cell r="I66" t="str">
            <v>0028绥阳县直属小学</v>
          </cell>
          <cell r="J66" t="str">
            <v>小学语文教师 </v>
          </cell>
          <cell r="K66">
            <v>22109002801</v>
          </cell>
          <cell r="L66">
            <v>10</v>
          </cell>
          <cell r="M66">
            <v>180</v>
          </cell>
          <cell r="N66">
            <v>36</v>
          </cell>
          <cell r="O66">
            <v>85.16</v>
          </cell>
          <cell r="P66">
            <v>34.06</v>
          </cell>
          <cell r="Q66">
            <v>70.06</v>
          </cell>
          <cell r="R66">
            <v>10</v>
          </cell>
          <cell r="S66" t="str">
            <v/>
          </cell>
          <cell r="T66" t="str">
            <v/>
          </cell>
        </row>
        <row r="67">
          <cell r="E67" t="str">
            <v>202506140315</v>
          </cell>
          <cell r="F67" t="str">
            <v>第03候考室</v>
          </cell>
          <cell r="G67">
            <v>15</v>
          </cell>
          <cell r="H67" t="str">
            <v>第03考场</v>
          </cell>
          <cell r="I67" t="str">
            <v>0028绥阳县直属小学</v>
          </cell>
          <cell r="J67" t="str">
            <v>小学语文教师 </v>
          </cell>
          <cell r="K67">
            <v>22109002801</v>
          </cell>
          <cell r="L67">
            <v>9</v>
          </cell>
          <cell r="M67">
            <v>180</v>
          </cell>
          <cell r="N67">
            <v>36</v>
          </cell>
          <cell r="O67">
            <v>88.89</v>
          </cell>
          <cell r="P67">
            <v>35.56</v>
          </cell>
          <cell r="Q67">
            <v>71.56</v>
          </cell>
          <cell r="R67">
            <v>7</v>
          </cell>
          <cell r="S67" t="str">
            <v/>
          </cell>
          <cell r="T67" t="str">
            <v/>
          </cell>
        </row>
        <row r="68">
          <cell r="E68" t="str">
            <v>202506140316</v>
          </cell>
          <cell r="F68" t="str">
            <v>第03候考室</v>
          </cell>
          <cell r="G68">
            <v>16</v>
          </cell>
          <cell r="H68" t="str">
            <v>第03考场</v>
          </cell>
          <cell r="I68" t="str">
            <v>0028绥阳县直属小学</v>
          </cell>
          <cell r="J68" t="str">
            <v>小学语文教师 </v>
          </cell>
          <cell r="K68">
            <v>22109002801</v>
          </cell>
          <cell r="L68">
            <v>8</v>
          </cell>
          <cell r="M68">
            <v>180</v>
          </cell>
          <cell r="N68">
            <v>36</v>
          </cell>
          <cell r="O68">
            <v>90.78</v>
          </cell>
          <cell r="P68">
            <v>36.31</v>
          </cell>
          <cell r="Q68">
            <v>72.31</v>
          </cell>
          <cell r="R68">
            <v>5</v>
          </cell>
          <cell r="S68" t="str">
            <v/>
          </cell>
          <cell r="T68" t="str">
            <v/>
          </cell>
        </row>
        <row r="69">
          <cell r="E69" t="str">
            <v>202506140317</v>
          </cell>
          <cell r="F69" t="str">
            <v>第03候考室</v>
          </cell>
          <cell r="G69">
            <v>17</v>
          </cell>
          <cell r="H69" t="str">
            <v>第03考场</v>
          </cell>
          <cell r="I69" t="str">
            <v>0028绥阳县直属小学</v>
          </cell>
          <cell r="J69" t="str">
            <v>小学语文教师 </v>
          </cell>
          <cell r="K69">
            <v>22109002801</v>
          </cell>
          <cell r="L69">
            <v>15</v>
          </cell>
          <cell r="M69">
            <v>179</v>
          </cell>
          <cell r="N69">
            <v>35.8</v>
          </cell>
          <cell r="O69">
            <v>90.45</v>
          </cell>
          <cell r="P69">
            <v>36.18</v>
          </cell>
          <cell r="Q69">
            <v>71.98</v>
          </cell>
          <cell r="R69">
            <v>6</v>
          </cell>
          <cell r="S69" t="str">
            <v/>
          </cell>
          <cell r="T69" t="str">
            <v/>
          </cell>
        </row>
        <row r="70">
          <cell r="E70" t="str">
            <v>202506140318</v>
          </cell>
          <cell r="F70" t="str">
            <v>第03候考室</v>
          </cell>
          <cell r="G70">
            <v>18</v>
          </cell>
          <cell r="H70" t="str">
            <v>第03考场</v>
          </cell>
          <cell r="I70" t="str">
            <v>0028绥阳县直属小学</v>
          </cell>
          <cell r="J70" t="str">
            <v>小学语文教师 </v>
          </cell>
          <cell r="K70">
            <v>22109002801</v>
          </cell>
          <cell r="L70">
            <v>17</v>
          </cell>
          <cell r="M70">
            <v>178.5</v>
          </cell>
          <cell r="N70">
            <v>35.7</v>
          </cell>
          <cell r="O70">
            <v>85.27</v>
          </cell>
          <cell r="P70">
            <v>34.11</v>
          </cell>
          <cell r="Q70">
            <v>69.81</v>
          </cell>
          <cell r="R70">
            <v>11</v>
          </cell>
          <cell r="S70" t="str">
            <v/>
          </cell>
          <cell r="T70" t="str">
            <v/>
          </cell>
        </row>
        <row r="71">
          <cell r="E71" t="str">
            <v>202506140319</v>
          </cell>
          <cell r="F71" t="str">
            <v>第03候考室</v>
          </cell>
          <cell r="G71">
            <v>19</v>
          </cell>
          <cell r="H71" t="str">
            <v>第03考场</v>
          </cell>
          <cell r="I71" t="str">
            <v>0028绥阳县直属小学</v>
          </cell>
          <cell r="J71" t="str">
            <v>小学语文教师 </v>
          </cell>
          <cell r="K71">
            <v>22109002801</v>
          </cell>
          <cell r="L71">
            <v>7</v>
          </cell>
          <cell r="M71">
            <v>177</v>
          </cell>
          <cell r="N71">
            <v>35.4</v>
          </cell>
          <cell r="O71">
            <v>88.55</v>
          </cell>
          <cell r="P71">
            <v>35.42</v>
          </cell>
          <cell r="Q71">
            <v>70.82</v>
          </cell>
          <cell r="R71">
            <v>9</v>
          </cell>
          <cell r="S71" t="str">
            <v/>
          </cell>
          <cell r="T71" t="str">
            <v/>
          </cell>
        </row>
        <row r="72">
          <cell r="E72" t="str">
            <v>202506140320</v>
          </cell>
          <cell r="F72" t="str">
            <v>第03候考室</v>
          </cell>
          <cell r="G72">
            <v>20</v>
          </cell>
          <cell r="H72" t="str">
            <v>第03考场</v>
          </cell>
          <cell r="I72" t="str">
            <v>0028绥阳县直属小学</v>
          </cell>
          <cell r="J72" t="str">
            <v>小学语文教师 </v>
          </cell>
          <cell r="K72">
            <v>22109002801</v>
          </cell>
          <cell r="L72">
            <v>14</v>
          </cell>
          <cell r="M72">
            <v>176.5</v>
          </cell>
          <cell r="N72">
            <v>35.3</v>
          </cell>
          <cell r="O72">
            <v>86.24</v>
          </cell>
          <cell r="P72">
            <v>34.5</v>
          </cell>
          <cell r="Q72">
            <v>69.8</v>
          </cell>
          <cell r="R72">
            <v>12</v>
          </cell>
          <cell r="S72" t="str">
            <v/>
          </cell>
          <cell r="T72" t="str">
            <v/>
          </cell>
        </row>
        <row r="73">
          <cell r="E73" t="str">
            <v>202506140321</v>
          </cell>
          <cell r="F73" t="str">
            <v>第03候考室</v>
          </cell>
          <cell r="G73">
            <v>21</v>
          </cell>
          <cell r="H73" t="str">
            <v>第03考场</v>
          </cell>
          <cell r="I73" t="str">
            <v>0028绥阳县直属小学</v>
          </cell>
          <cell r="J73" t="str">
            <v>小学语文教师 </v>
          </cell>
          <cell r="K73">
            <v>22109002801</v>
          </cell>
          <cell r="L73">
            <v>13</v>
          </cell>
          <cell r="M73">
            <v>176</v>
          </cell>
          <cell r="N73">
            <v>35.2</v>
          </cell>
          <cell r="O73">
            <v>90.19</v>
          </cell>
          <cell r="P73">
            <v>36.08</v>
          </cell>
          <cell r="Q73">
            <v>71.28</v>
          </cell>
          <cell r="R73">
            <v>8</v>
          </cell>
          <cell r="S73" t="str">
            <v/>
          </cell>
          <cell r="T73" t="str">
            <v/>
          </cell>
        </row>
        <row r="74">
          <cell r="E74" t="str">
            <v>202506140322</v>
          </cell>
          <cell r="F74" t="str">
            <v>第03候考室</v>
          </cell>
          <cell r="G74">
            <v>22</v>
          </cell>
          <cell r="H74" t="str">
            <v>第03考场</v>
          </cell>
          <cell r="I74" t="str">
            <v>0027绥阳县城北实验学校</v>
          </cell>
          <cell r="J74" t="str">
            <v>初中体育教师</v>
          </cell>
          <cell r="K74">
            <v>22109002701</v>
          </cell>
          <cell r="L74">
            <v>2</v>
          </cell>
          <cell r="M74">
            <v>179</v>
          </cell>
          <cell r="N74">
            <v>35.8</v>
          </cell>
          <cell r="O74">
            <v>87.88</v>
          </cell>
          <cell r="P74">
            <v>35.15</v>
          </cell>
          <cell r="Q74">
            <v>70.95</v>
          </cell>
          <cell r="R74">
            <v>1</v>
          </cell>
          <cell r="S74" t="str">
            <v>是</v>
          </cell>
          <cell r="T74" t="str">
            <v/>
          </cell>
        </row>
        <row r="75">
          <cell r="E75" t="str">
            <v>202506140323</v>
          </cell>
          <cell r="F75" t="str">
            <v>第03候考室</v>
          </cell>
          <cell r="G75">
            <v>23</v>
          </cell>
          <cell r="H75" t="str">
            <v>第03考场</v>
          </cell>
          <cell r="I75" t="str">
            <v>0027绥阳县城北实验学校</v>
          </cell>
          <cell r="J75" t="str">
            <v>初中体育教师</v>
          </cell>
          <cell r="K75">
            <v>22109002701</v>
          </cell>
          <cell r="L75">
            <v>4</v>
          </cell>
          <cell r="M75">
            <v>159</v>
          </cell>
          <cell r="N75">
            <v>31.8</v>
          </cell>
          <cell r="O75">
            <v>83.8</v>
          </cell>
          <cell r="P75">
            <v>33.52</v>
          </cell>
          <cell r="Q75">
            <v>65.32</v>
          </cell>
          <cell r="R75">
            <v>3</v>
          </cell>
          <cell r="S75" t="str">
            <v/>
          </cell>
          <cell r="T75" t="str">
            <v/>
          </cell>
        </row>
        <row r="76">
          <cell r="E76" t="str">
            <v>202506140324</v>
          </cell>
          <cell r="F76" t="str">
            <v>第03候考室</v>
          </cell>
          <cell r="G76">
            <v>24</v>
          </cell>
          <cell r="H76" t="str">
            <v>第03考场</v>
          </cell>
          <cell r="I76" t="str">
            <v>0027绥阳县城北实验学校</v>
          </cell>
          <cell r="J76" t="str">
            <v>初中体育教师</v>
          </cell>
          <cell r="K76">
            <v>22109002701</v>
          </cell>
          <cell r="L76">
            <v>5</v>
          </cell>
          <cell r="M76">
            <v>154</v>
          </cell>
          <cell r="N76">
            <v>30.8</v>
          </cell>
          <cell r="O76">
            <v>87.09</v>
          </cell>
          <cell r="P76">
            <v>34.84</v>
          </cell>
          <cell r="Q76">
            <v>65.64</v>
          </cell>
          <cell r="R76">
            <v>2</v>
          </cell>
          <cell r="S76" t="str">
            <v/>
          </cell>
          <cell r="T76" t="str">
            <v/>
          </cell>
        </row>
        <row r="77">
          <cell r="E77" t="str">
            <v>202506140325</v>
          </cell>
          <cell r="F77" t="str">
            <v>第03候考室</v>
          </cell>
          <cell r="G77">
            <v>25</v>
          </cell>
          <cell r="H77" t="str">
            <v>第03考场</v>
          </cell>
          <cell r="I77" t="str">
            <v>0024绥阳县育红小学</v>
          </cell>
          <cell r="J77" t="str">
            <v>小学体育教师</v>
          </cell>
          <cell r="K77">
            <v>22109002402</v>
          </cell>
          <cell r="L77">
            <v>3</v>
          </cell>
          <cell r="M77">
            <v>183</v>
          </cell>
          <cell r="N77">
            <v>36.6</v>
          </cell>
          <cell r="O77">
            <v>91.27</v>
          </cell>
          <cell r="P77">
            <v>36.51</v>
          </cell>
          <cell r="Q77">
            <v>73.11</v>
          </cell>
          <cell r="R77">
            <v>1</v>
          </cell>
          <cell r="S77" t="str">
            <v>是</v>
          </cell>
          <cell r="T77" t="str">
            <v/>
          </cell>
        </row>
        <row r="78">
          <cell r="E78" t="str">
            <v>202506140326</v>
          </cell>
          <cell r="F78" t="str">
            <v>第03候考室</v>
          </cell>
          <cell r="G78">
            <v>26</v>
          </cell>
          <cell r="H78" t="str">
            <v>第03考场</v>
          </cell>
          <cell r="I78" t="str">
            <v>0024绥阳县育红小学</v>
          </cell>
          <cell r="J78" t="str">
            <v>小学体育教师</v>
          </cell>
          <cell r="K78">
            <v>22109002402</v>
          </cell>
          <cell r="L78">
            <v>6</v>
          </cell>
          <cell r="M78">
            <v>170</v>
          </cell>
          <cell r="N78">
            <v>34</v>
          </cell>
          <cell r="O78">
            <v>81.43</v>
          </cell>
          <cell r="P78">
            <v>32.57</v>
          </cell>
          <cell r="Q78">
            <v>66.57</v>
          </cell>
          <cell r="R78">
            <v>2</v>
          </cell>
          <cell r="S78" t="str">
            <v/>
          </cell>
          <cell r="T78" t="str">
            <v/>
          </cell>
        </row>
        <row r="79">
          <cell r="E79" t="str">
            <v>202506140327</v>
          </cell>
          <cell r="F79" t="str">
            <v>第03候考室</v>
          </cell>
          <cell r="G79">
            <v>27</v>
          </cell>
          <cell r="H79" t="str">
            <v>第03考场</v>
          </cell>
          <cell r="I79" t="str">
            <v>0024绥阳县育红小学</v>
          </cell>
          <cell r="J79" t="str">
            <v>小学体育教师</v>
          </cell>
          <cell r="K79">
            <v>22109002402</v>
          </cell>
          <cell r="L79">
            <v>1</v>
          </cell>
          <cell r="M79">
            <v>163</v>
          </cell>
          <cell r="N79">
            <v>32.6</v>
          </cell>
          <cell r="O79" t="str">
            <v>缺考</v>
          </cell>
          <cell r="P79" t="str">
            <v>缺考</v>
          </cell>
          <cell r="Q79">
            <v>32.6</v>
          </cell>
          <cell r="R79">
            <v>3</v>
          </cell>
          <cell r="S79" t="str">
            <v/>
          </cell>
          <cell r="T79" t="str">
            <v/>
          </cell>
        </row>
        <row r="80">
          <cell r="E80" t="str">
            <v>202506140401</v>
          </cell>
          <cell r="F80" t="str">
            <v>第04候考室</v>
          </cell>
          <cell r="G80">
            <v>1</v>
          </cell>
          <cell r="H80" t="str">
            <v>第04考场</v>
          </cell>
          <cell r="I80" t="str">
            <v>0029绥阳县直属幼儿园</v>
          </cell>
          <cell r="J80" t="str">
            <v>幼儿园教师</v>
          </cell>
          <cell r="K80">
            <v>22109002901</v>
          </cell>
          <cell r="L80">
            <v>4</v>
          </cell>
          <cell r="M80">
            <v>230.5</v>
          </cell>
          <cell r="N80">
            <v>46.1</v>
          </cell>
          <cell r="O80">
            <v>84.2</v>
          </cell>
          <cell r="P80">
            <v>33.68</v>
          </cell>
          <cell r="Q80">
            <v>79.78</v>
          </cell>
          <cell r="R80">
            <v>1</v>
          </cell>
          <cell r="S80" t="str">
            <v>是</v>
          </cell>
          <cell r="T80" t="str">
            <v/>
          </cell>
        </row>
        <row r="81">
          <cell r="E81" t="str">
            <v>202506140402</v>
          </cell>
          <cell r="F81" t="str">
            <v>第04候考室</v>
          </cell>
          <cell r="G81">
            <v>2</v>
          </cell>
          <cell r="H81" t="str">
            <v>第04考场</v>
          </cell>
          <cell r="I81" t="str">
            <v>0029绥阳县直属幼儿园</v>
          </cell>
          <cell r="J81" t="str">
            <v>幼儿园教师</v>
          </cell>
          <cell r="K81">
            <v>22109002901</v>
          </cell>
          <cell r="L81">
            <v>13</v>
          </cell>
          <cell r="M81">
            <v>219.5</v>
          </cell>
          <cell r="N81">
            <v>43.9</v>
          </cell>
          <cell r="O81">
            <v>82.38</v>
          </cell>
          <cell r="P81">
            <v>32.95</v>
          </cell>
          <cell r="Q81">
            <v>76.85</v>
          </cell>
          <cell r="R81">
            <v>2</v>
          </cell>
          <cell r="S81" t="str">
            <v>是</v>
          </cell>
          <cell r="T81" t="str">
            <v/>
          </cell>
        </row>
        <row r="82">
          <cell r="E82" t="str">
            <v>202506140403</v>
          </cell>
          <cell r="F82" t="str">
            <v>第04候考室</v>
          </cell>
          <cell r="G82">
            <v>3</v>
          </cell>
          <cell r="H82" t="str">
            <v>第04考场</v>
          </cell>
          <cell r="I82" t="str">
            <v>0029绥阳县直属幼儿园</v>
          </cell>
          <cell r="J82" t="str">
            <v>幼儿园教师</v>
          </cell>
          <cell r="K82">
            <v>22109002901</v>
          </cell>
          <cell r="L82">
            <v>20</v>
          </cell>
          <cell r="M82">
            <v>218.5</v>
          </cell>
          <cell r="N82">
            <v>43.7</v>
          </cell>
          <cell r="O82">
            <v>82.26</v>
          </cell>
          <cell r="P82">
            <v>32.9</v>
          </cell>
          <cell r="Q82">
            <v>76.6</v>
          </cell>
          <cell r="R82">
            <v>3</v>
          </cell>
          <cell r="S82" t="str">
            <v>是</v>
          </cell>
          <cell r="T82" t="str">
            <v/>
          </cell>
        </row>
        <row r="83">
          <cell r="E83" t="str">
            <v>202506140404</v>
          </cell>
          <cell r="F83" t="str">
            <v>第04候考室</v>
          </cell>
          <cell r="G83">
            <v>4</v>
          </cell>
          <cell r="H83" t="str">
            <v>第04考场</v>
          </cell>
          <cell r="I83" t="str">
            <v>0029绥阳县直属幼儿园</v>
          </cell>
          <cell r="J83" t="str">
            <v>幼儿园教师</v>
          </cell>
          <cell r="K83">
            <v>22109002901</v>
          </cell>
          <cell r="L83">
            <v>25</v>
          </cell>
          <cell r="M83">
            <v>214.5</v>
          </cell>
          <cell r="N83">
            <v>42.9</v>
          </cell>
          <cell r="O83" t="str">
            <v>缺考</v>
          </cell>
          <cell r="P83" t="str">
            <v>缺考</v>
          </cell>
          <cell r="Q83">
            <v>42.9</v>
          </cell>
          <cell r="R83">
            <v>25</v>
          </cell>
          <cell r="S83" t="str">
            <v/>
          </cell>
          <cell r="T83" t="str">
            <v/>
          </cell>
        </row>
        <row r="84">
          <cell r="E84" t="str">
            <v>202506140405</v>
          </cell>
          <cell r="F84" t="str">
            <v>第04候考室</v>
          </cell>
          <cell r="G84">
            <v>5</v>
          </cell>
          <cell r="H84" t="str">
            <v>第04考场</v>
          </cell>
          <cell r="I84" t="str">
            <v>0029绥阳县直属幼儿园</v>
          </cell>
          <cell r="J84" t="str">
            <v>幼儿园教师</v>
          </cell>
          <cell r="K84">
            <v>22109002901</v>
          </cell>
          <cell r="L84">
            <v>1</v>
          </cell>
          <cell r="M84">
            <v>212.5</v>
          </cell>
          <cell r="N84">
            <v>42.5</v>
          </cell>
          <cell r="O84">
            <v>83.15</v>
          </cell>
          <cell r="P84">
            <v>33.26</v>
          </cell>
          <cell r="Q84">
            <v>75.76</v>
          </cell>
          <cell r="R84">
            <v>4</v>
          </cell>
          <cell r="S84" t="str">
            <v>是</v>
          </cell>
          <cell r="T84" t="str">
            <v/>
          </cell>
        </row>
        <row r="85">
          <cell r="E85" t="str">
            <v>202506140406</v>
          </cell>
          <cell r="F85" t="str">
            <v>第04候考室</v>
          </cell>
          <cell r="G85">
            <v>6</v>
          </cell>
          <cell r="H85" t="str">
            <v>第04考场</v>
          </cell>
          <cell r="I85" t="str">
            <v>0029绥阳县直属幼儿园</v>
          </cell>
          <cell r="J85" t="str">
            <v>幼儿园教师</v>
          </cell>
          <cell r="K85">
            <v>22109002901</v>
          </cell>
          <cell r="L85">
            <v>23</v>
          </cell>
          <cell r="M85">
            <v>204</v>
          </cell>
          <cell r="N85">
            <v>40.8</v>
          </cell>
          <cell r="O85">
            <v>84.33</v>
          </cell>
          <cell r="P85">
            <v>33.73</v>
          </cell>
          <cell r="Q85">
            <v>74.53</v>
          </cell>
          <cell r="R85">
            <v>5</v>
          </cell>
          <cell r="S85" t="str">
            <v>是</v>
          </cell>
          <cell r="T85" t="str">
            <v/>
          </cell>
        </row>
        <row r="86">
          <cell r="E86" t="str">
            <v>202506140407</v>
          </cell>
          <cell r="F86" t="str">
            <v>第04候考室</v>
          </cell>
          <cell r="G86">
            <v>7</v>
          </cell>
          <cell r="H86" t="str">
            <v>第04考场</v>
          </cell>
          <cell r="I86" t="str">
            <v>0029绥阳县直属幼儿园</v>
          </cell>
          <cell r="J86" t="str">
            <v>幼儿园教师</v>
          </cell>
          <cell r="K86">
            <v>22109002901</v>
          </cell>
          <cell r="L86">
            <v>8</v>
          </cell>
          <cell r="M86">
            <v>196</v>
          </cell>
          <cell r="N86">
            <v>39.2</v>
          </cell>
          <cell r="O86">
            <v>82.01</v>
          </cell>
          <cell r="P86">
            <v>32.8</v>
          </cell>
          <cell r="Q86">
            <v>72</v>
          </cell>
          <cell r="R86">
            <v>7</v>
          </cell>
          <cell r="S86" t="str">
            <v>是</v>
          </cell>
          <cell r="T86" t="str">
            <v/>
          </cell>
        </row>
        <row r="87">
          <cell r="E87" t="str">
            <v>202506140408</v>
          </cell>
          <cell r="F87" t="str">
            <v>第04候考室</v>
          </cell>
          <cell r="G87">
            <v>8</v>
          </cell>
          <cell r="H87" t="str">
            <v>第04考场</v>
          </cell>
          <cell r="I87" t="str">
            <v>0029绥阳县直属幼儿园</v>
          </cell>
          <cell r="J87" t="str">
            <v>幼儿园教师</v>
          </cell>
          <cell r="K87">
            <v>22109002901</v>
          </cell>
          <cell r="L87">
            <v>16</v>
          </cell>
          <cell r="M87">
            <v>196</v>
          </cell>
          <cell r="N87">
            <v>39.2</v>
          </cell>
          <cell r="O87" t="str">
            <v>缺考</v>
          </cell>
          <cell r="P87" t="str">
            <v>缺考</v>
          </cell>
          <cell r="Q87">
            <v>39.2</v>
          </cell>
          <cell r="R87">
            <v>26</v>
          </cell>
          <cell r="S87" t="str">
            <v/>
          </cell>
          <cell r="T87" t="str">
            <v/>
          </cell>
        </row>
        <row r="88">
          <cell r="E88" t="str">
            <v>202506140409</v>
          </cell>
          <cell r="F88" t="str">
            <v>第04候考室</v>
          </cell>
          <cell r="G88">
            <v>9</v>
          </cell>
          <cell r="H88" t="str">
            <v>第04考场</v>
          </cell>
          <cell r="I88" t="str">
            <v>0029绥阳县直属幼儿园</v>
          </cell>
          <cell r="J88" t="str">
            <v>幼儿园教师</v>
          </cell>
          <cell r="K88">
            <v>22109002901</v>
          </cell>
          <cell r="L88">
            <v>14</v>
          </cell>
          <cell r="M88">
            <v>194</v>
          </cell>
          <cell r="N88">
            <v>38.8</v>
          </cell>
          <cell r="O88">
            <v>82.71</v>
          </cell>
          <cell r="P88">
            <v>33.08</v>
          </cell>
          <cell r="Q88">
            <v>71.88</v>
          </cell>
          <cell r="R88">
            <v>8</v>
          </cell>
          <cell r="S88" t="str">
            <v>是</v>
          </cell>
          <cell r="T88" t="str">
            <v/>
          </cell>
        </row>
        <row r="89">
          <cell r="E89" t="str">
            <v>202506140410</v>
          </cell>
          <cell r="F89" t="str">
            <v>第04候考室</v>
          </cell>
          <cell r="G89">
            <v>10</v>
          </cell>
          <cell r="H89" t="str">
            <v>第04考场</v>
          </cell>
          <cell r="I89" t="str">
            <v>0029绥阳县直属幼儿园</v>
          </cell>
          <cell r="J89" t="str">
            <v>幼儿园教师</v>
          </cell>
          <cell r="K89">
            <v>22109002901</v>
          </cell>
          <cell r="L89">
            <v>7</v>
          </cell>
          <cell r="M89">
            <v>192.5</v>
          </cell>
          <cell r="N89">
            <v>38.5</v>
          </cell>
          <cell r="O89">
            <v>82.32</v>
          </cell>
          <cell r="P89">
            <v>32.93</v>
          </cell>
          <cell r="Q89">
            <v>71.43</v>
          </cell>
          <cell r="R89">
            <v>11</v>
          </cell>
          <cell r="S89" t="str">
            <v/>
          </cell>
          <cell r="T89" t="str">
            <v/>
          </cell>
        </row>
        <row r="90">
          <cell r="E90" t="str">
            <v>202506140411</v>
          </cell>
          <cell r="F90" t="str">
            <v>第04候考室</v>
          </cell>
          <cell r="G90">
            <v>11</v>
          </cell>
          <cell r="H90" t="str">
            <v>第04考场</v>
          </cell>
          <cell r="I90" t="str">
            <v>0029绥阳县直属幼儿园</v>
          </cell>
          <cell r="J90" t="str">
            <v>幼儿园教师</v>
          </cell>
          <cell r="K90">
            <v>22109002901</v>
          </cell>
          <cell r="L90">
            <v>26</v>
          </cell>
          <cell r="M90">
            <v>192</v>
          </cell>
          <cell r="N90">
            <v>38.4</v>
          </cell>
          <cell r="O90">
            <v>84.08</v>
          </cell>
          <cell r="P90">
            <v>33.63</v>
          </cell>
          <cell r="Q90">
            <v>72.03</v>
          </cell>
          <cell r="R90">
            <v>6</v>
          </cell>
          <cell r="S90" t="str">
            <v>是</v>
          </cell>
          <cell r="T90" t="str">
            <v/>
          </cell>
        </row>
        <row r="91">
          <cell r="E91" t="str">
            <v>202506140412</v>
          </cell>
          <cell r="F91" t="str">
            <v>第04候考室</v>
          </cell>
          <cell r="G91">
            <v>12</v>
          </cell>
          <cell r="H91" t="str">
            <v>第04考场</v>
          </cell>
          <cell r="I91" t="str">
            <v>0029绥阳县直属幼儿园</v>
          </cell>
          <cell r="J91" t="str">
            <v>幼儿园教师</v>
          </cell>
          <cell r="K91">
            <v>22109002901</v>
          </cell>
          <cell r="L91">
            <v>17</v>
          </cell>
          <cell r="M91">
            <v>191</v>
          </cell>
          <cell r="N91">
            <v>38.2</v>
          </cell>
          <cell r="O91">
            <v>80.88</v>
          </cell>
          <cell r="P91">
            <v>32.35</v>
          </cell>
          <cell r="Q91">
            <v>70.55</v>
          </cell>
          <cell r="R91">
            <v>15</v>
          </cell>
          <cell r="S91" t="str">
            <v/>
          </cell>
          <cell r="T91" t="str">
            <v/>
          </cell>
        </row>
        <row r="92">
          <cell r="E92" t="str">
            <v>202506140413</v>
          </cell>
          <cell r="F92" t="str">
            <v>第04候考室</v>
          </cell>
          <cell r="G92">
            <v>13</v>
          </cell>
          <cell r="H92" t="str">
            <v>第04考场</v>
          </cell>
          <cell r="I92" t="str">
            <v>0029绥阳县直属幼儿园</v>
          </cell>
          <cell r="J92" t="str">
            <v>幼儿园教师</v>
          </cell>
          <cell r="K92">
            <v>22109002901</v>
          </cell>
          <cell r="L92">
            <v>21</v>
          </cell>
          <cell r="M92">
            <v>191</v>
          </cell>
          <cell r="N92">
            <v>38.2</v>
          </cell>
          <cell r="O92">
            <v>82.41</v>
          </cell>
          <cell r="P92">
            <v>32.96</v>
          </cell>
          <cell r="Q92">
            <v>71.16</v>
          </cell>
          <cell r="R92">
            <v>12</v>
          </cell>
          <cell r="S92" t="str">
            <v/>
          </cell>
          <cell r="T92" t="str">
            <v/>
          </cell>
        </row>
        <row r="93">
          <cell r="E93" t="str">
            <v>202506140414</v>
          </cell>
          <cell r="F93" t="str">
            <v>第04候考室</v>
          </cell>
          <cell r="G93">
            <v>14</v>
          </cell>
          <cell r="H93" t="str">
            <v>第04考场</v>
          </cell>
          <cell r="I93" t="str">
            <v>0029绥阳县直属幼儿园</v>
          </cell>
          <cell r="J93" t="str">
            <v>幼儿园教师</v>
          </cell>
          <cell r="K93">
            <v>22109002901</v>
          </cell>
          <cell r="L93">
            <v>24</v>
          </cell>
          <cell r="M93">
            <v>190.5</v>
          </cell>
          <cell r="N93">
            <v>38.1</v>
          </cell>
          <cell r="O93" t="str">
            <v>缺考</v>
          </cell>
          <cell r="P93" t="str">
            <v>缺考</v>
          </cell>
          <cell r="Q93">
            <v>38.1</v>
          </cell>
          <cell r="R93">
            <v>27</v>
          </cell>
          <cell r="S93" t="str">
            <v/>
          </cell>
          <cell r="T93" t="str">
            <v/>
          </cell>
        </row>
        <row r="94">
          <cell r="E94" t="str">
            <v>202506140415</v>
          </cell>
          <cell r="F94" t="str">
            <v>第04候考室</v>
          </cell>
          <cell r="G94">
            <v>15</v>
          </cell>
          <cell r="H94" t="str">
            <v>第04考场</v>
          </cell>
          <cell r="I94" t="str">
            <v>0029绥阳县直属幼儿园</v>
          </cell>
          <cell r="J94" t="str">
            <v>幼儿园教师</v>
          </cell>
          <cell r="K94">
            <v>22109002901</v>
          </cell>
          <cell r="L94">
            <v>19</v>
          </cell>
          <cell r="M94">
            <v>188.5</v>
          </cell>
          <cell r="N94">
            <v>37.7</v>
          </cell>
          <cell r="O94">
            <v>81.59</v>
          </cell>
          <cell r="P94">
            <v>32.64</v>
          </cell>
          <cell r="Q94">
            <v>70.34</v>
          </cell>
          <cell r="R94">
            <v>17</v>
          </cell>
          <cell r="S94" t="str">
            <v/>
          </cell>
          <cell r="T94" t="str">
            <v/>
          </cell>
        </row>
        <row r="95">
          <cell r="E95" t="str">
            <v>202506140416</v>
          </cell>
          <cell r="F95" t="str">
            <v>第04候考室</v>
          </cell>
          <cell r="G95">
            <v>16</v>
          </cell>
          <cell r="H95" t="str">
            <v>第04考场</v>
          </cell>
          <cell r="I95" t="str">
            <v>0029绥阳县直属幼儿园</v>
          </cell>
          <cell r="J95" t="str">
            <v>幼儿园教师</v>
          </cell>
          <cell r="K95">
            <v>22109002901</v>
          </cell>
          <cell r="L95">
            <v>3</v>
          </cell>
          <cell r="M95">
            <v>188</v>
          </cell>
          <cell r="N95">
            <v>37.6</v>
          </cell>
          <cell r="O95">
            <v>79.53</v>
          </cell>
          <cell r="P95">
            <v>31.81</v>
          </cell>
          <cell r="Q95">
            <v>69.41</v>
          </cell>
          <cell r="R95">
            <v>23</v>
          </cell>
          <cell r="S95" t="str">
            <v/>
          </cell>
          <cell r="T95" t="str">
            <v/>
          </cell>
        </row>
        <row r="96">
          <cell r="E96" t="str">
            <v>202506140417</v>
          </cell>
          <cell r="F96" t="str">
            <v>第04候考室</v>
          </cell>
          <cell r="G96">
            <v>17</v>
          </cell>
          <cell r="H96" t="str">
            <v>第04考场</v>
          </cell>
          <cell r="I96" t="str">
            <v>0029绥阳县直属幼儿园</v>
          </cell>
          <cell r="J96" t="str">
            <v>幼儿园教师</v>
          </cell>
          <cell r="K96">
            <v>22109002901</v>
          </cell>
          <cell r="L96">
            <v>27</v>
          </cell>
          <cell r="M96">
            <v>187.5</v>
          </cell>
          <cell r="N96">
            <v>37.5</v>
          </cell>
          <cell r="O96">
            <v>81.55</v>
          </cell>
          <cell r="P96">
            <v>32.62</v>
          </cell>
          <cell r="Q96">
            <v>70.12</v>
          </cell>
          <cell r="R96">
            <v>18</v>
          </cell>
          <cell r="S96" t="str">
            <v/>
          </cell>
          <cell r="T96" t="str">
            <v/>
          </cell>
        </row>
        <row r="97">
          <cell r="E97" t="str">
            <v>202506140418</v>
          </cell>
          <cell r="F97" t="str">
            <v>第04候考室</v>
          </cell>
          <cell r="G97">
            <v>18</v>
          </cell>
          <cell r="H97" t="str">
            <v>第04考场</v>
          </cell>
          <cell r="I97" t="str">
            <v>0029绥阳县直属幼儿园</v>
          </cell>
          <cell r="J97" t="str">
            <v>幼儿园教师</v>
          </cell>
          <cell r="K97">
            <v>22109002901</v>
          </cell>
          <cell r="L97">
            <v>5</v>
          </cell>
          <cell r="M97">
            <v>186.5</v>
          </cell>
          <cell r="N97">
            <v>37.3</v>
          </cell>
          <cell r="O97">
            <v>83.04</v>
          </cell>
          <cell r="P97">
            <v>33.22</v>
          </cell>
          <cell r="Q97">
            <v>70.52</v>
          </cell>
          <cell r="R97">
            <v>16</v>
          </cell>
          <cell r="S97" t="str">
            <v/>
          </cell>
          <cell r="T97" t="str">
            <v/>
          </cell>
        </row>
        <row r="98">
          <cell r="E98" t="str">
            <v>202506140419</v>
          </cell>
          <cell r="F98" t="str">
            <v>第04候考室</v>
          </cell>
          <cell r="G98">
            <v>19</v>
          </cell>
          <cell r="H98" t="str">
            <v>第04考场</v>
          </cell>
          <cell r="I98" t="str">
            <v>0029绥阳县直属幼儿园</v>
          </cell>
          <cell r="J98" t="str">
            <v>幼儿园教师</v>
          </cell>
          <cell r="K98">
            <v>22109002901</v>
          </cell>
          <cell r="L98">
            <v>2</v>
          </cell>
          <cell r="M98">
            <v>185</v>
          </cell>
          <cell r="N98">
            <v>37</v>
          </cell>
          <cell r="O98">
            <v>86.31</v>
          </cell>
          <cell r="P98">
            <v>34.52</v>
          </cell>
          <cell r="Q98">
            <v>71.52</v>
          </cell>
          <cell r="R98">
            <v>10</v>
          </cell>
          <cell r="S98" t="str">
            <v/>
          </cell>
          <cell r="T98" t="str">
            <v/>
          </cell>
        </row>
        <row r="99">
          <cell r="E99" t="str">
            <v>202506140420</v>
          </cell>
          <cell r="F99" t="str">
            <v>第04候考室</v>
          </cell>
          <cell r="G99">
            <v>20</v>
          </cell>
          <cell r="H99" t="str">
            <v>第04考场</v>
          </cell>
          <cell r="I99" t="str">
            <v>0029绥阳县直属幼儿园</v>
          </cell>
          <cell r="J99" t="str">
            <v>幼儿园教师</v>
          </cell>
          <cell r="K99">
            <v>22109002901</v>
          </cell>
          <cell r="L99">
            <v>6</v>
          </cell>
          <cell r="M99">
            <v>184.5</v>
          </cell>
          <cell r="N99">
            <v>36.9</v>
          </cell>
          <cell r="O99">
            <v>82.9</v>
          </cell>
          <cell r="P99">
            <v>33.16</v>
          </cell>
          <cell r="Q99">
            <v>70.06</v>
          </cell>
          <cell r="R99">
            <v>20</v>
          </cell>
          <cell r="S99" t="str">
            <v/>
          </cell>
          <cell r="T99" t="str">
            <v/>
          </cell>
        </row>
        <row r="100">
          <cell r="E100" t="str">
            <v>202506140421</v>
          </cell>
          <cell r="F100" t="str">
            <v>第04候考室</v>
          </cell>
          <cell r="G100">
            <v>21</v>
          </cell>
          <cell r="H100" t="str">
            <v>第04考场</v>
          </cell>
          <cell r="I100" t="str">
            <v>0029绥阳县直属幼儿园</v>
          </cell>
          <cell r="J100" t="str">
            <v>幼儿园教师</v>
          </cell>
          <cell r="K100">
            <v>22109002901</v>
          </cell>
          <cell r="L100">
            <v>18</v>
          </cell>
          <cell r="M100">
            <v>183.5</v>
          </cell>
          <cell r="N100">
            <v>36.7</v>
          </cell>
          <cell r="O100">
            <v>82.4</v>
          </cell>
          <cell r="P100">
            <v>32.96</v>
          </cell>
          <cell r="Q100">
            <v>69.66</v>
          </cell>
          <cell r="R100">
            <v>22</v>
          </cell>
          <cell r="S100" t="str">
            <v/>
          </cell>
          <cell r="T100" t="str">
            <v/>
          </cell>
        </row>
        <row r="101">
          <cell r="E101" t="str">
            <v>202506140422</v>
          </cell>
          <cell r="F101" t="str">
            <v>第04候考室</v>
          </cell>
          <cell r="G101">
            <v>22</v>
          </cell>
          <cell r="H101" t="str">
            <v>第04考场</v>
          </cell>
          <cell r="I101" t="str">
            <v>0029绥阳县直属幼儿园</v>
          </cell>
          <cell r="J101" t="str">
            <v>幼儿园教师</v>
          </cell>
          <cell r="K101">
            <v>22109002901</v>
          </cell>
          <cell r="L101">
            <v>15</v>
          </cell>
          <cell r="M101">
            <v>183.5</v>
          </cell>
          <cell r="N101">
            <v>36.7</v>
          </cell>
          <cell r="O101">
            <v>84.82</v>
          </cell>
          <cell r="P101">
            <v>33.93</v>
          </cell>
          <cell r="Q101">
            <v>70.63</v>
          </cell>
          <cell r="R101">
            <v>14</v>
          </cell>
          <cell r="S101" t="str">
            <v/>
          </cell>
          <cell r="T101" t="str">
            <v/>
          </cell>
        </row>
        <row r="102">
          <cell r="E102" t="str">
            <v>202506140423</v>
          </cell>
          <cell r="F102" t="str">
            <v>第04候考室</v>
          </cell>
          <cell r="G102">
            <v>23</v>
          </cell>
          <cell r="H102" t="str">
            <v>第04考场</v>
          </cell>
          <cell r="I102" t="str">
            <v>0029绥阳县直属幼儿园</v>
          </cell>
          <cell r="J102" t="str">
            <v>幼儿园教师</v>
          </cell>
          <cell r="K102">
            <v>22109002901</v>
          </cell>
          <cell r="L102">
            <v>12</v>
          </cell>
          <cell r="M102">
            <v>183</v>
          </cell>
          <cell r="N102">
            <v>36.6</v>
          </cell>
          <cell r="O102">
            <v>82.71</v>
          </cell>
          <cell r="P102">
            <v>33.08</v>
          </cell>
          <cell r="Q102">
            <v>69.68</v>
          </cell>
          <cell r="R102">
            <v>21</v>
          </cell>
          <cell r="S102" t="str">
            <v/>
          </cell>
          <cell r="T102" t="str">
            <v/>
          </cell>
        </row>
        <row r="103">
          <cell r="E103" t="str">
            <v>202506140424</v>
          </cell>
          <cell r="F103" t="str">
            <v>第04候考室</v>
          </cell>
          <cell r="G103">
            <v>24</v>
          </cell>
          <cell r="H103" t="str">
            <v>第04考场</v>
          </cell>
          <cell r="I103" t="str">
            <v>0029绥阳县直属幼儿园</v>
          </cell>
          <cell r="J103" t="str">
            <v>幼儿园教师</v>
          </cell>
          <cell r="K103">
            <v>22109002901</v>
          </cell>
          <cell r="L103">
            <v>22</v>
          </cell>
          <cell r="M103">
            <v>183</v>
          </cell>
          <cell r="N103">
            <v>36.6</v>
          </cell>
          <cell r="O103">
            <v>87.84</v>
          </cell>
          <cell r="P103">
            <v>35.14</v>
          </cell>
          <cell r="Q103">
            <v>71.74</v>
          </cell>
          <cell r="R103">
            <v>9</v>
          </cell>
          <cell r="S103" t="str">
            <v>是</v>
          </cell>
          <cell r="T103" t="str">
            <v/>
          </cell>
        </row>
        <row r="104">
          <cell r="E104" t="str">
            <v>202506140425</v>
          </cell>
          <cell r="F104" t="str">
            <v>第04候考室</v>
          </cell>
          <cell r="G104">
            <v>25</v>
          </cell>
          <cell r="H104" t="str">
            <v>第04考场</v>
          </cell>
          <cell r="I104" t="str">
            <v>0029绥阳县直属幼儿园</v>
          </cell>
          <cell r="J104" t="str">
            <v>幼儿园教师</v>
          </cell>
          <cell r="K104">
            <v>22109002901</v>
          </cell>
          <cell r="L104">
            <v>9</v>
          </cell>
          <cell r="M104">
            <v>181.5</v>
          </cell>
          <cell r="N104">
            <v>36.3</v>
          </cell>
          <cell r="O104">
            <v>84.5</v>
          </cell>
          <cell r="P104">
            <v>33.8</v>
          </cell>
          <cell r="Q104">
            <v>70.1</v>
          </cell>
          <cell r="R104">
            <v>19</v>
          </cell>
          <cell r="S104" t="str">
            <v/>
          </cell>
          <cell r="T104" t="str">
            <v/>
          </cell>
        </row>
        <row r="105">
          <cell r="E105" t="str">
            <v>202506140426</v>
          </cell>
          <cell r="F105" t="str">
            <v>第04候考室</v>
          </cell>
          <cell r="G105">
            <v>26</v>
          </cell>
          <cell r="H105" t="str">
            <v>第04考场</v>
          </cell>
          <cell r="I105" t="str">
            <v>0029绥阳县直属幼儿园</v>
          </cell>
          <cell r="J105" t="str">
            <v>幼儿园教师</v>
          </cell>
          <cell r="K105">
            <v>22109002901</v>
          </cell>
          <cell r="L105">
            <v>11</v>
          </cell>
          <cell r="M105">
            <v>181</v>
          </cell>
          <cell r="N105">
            <v>36.2</v>
          </cell>
          <cell r="O105">
            <v>82.9</v>
          </cell>
          <cell r="P105">
            <v>33.16</v>
          </cell>
          <cell r="Q105">
            <v>69.36</v>
          </cell>
          <cell r="R105">
            <v>24</v>
          </cell>
          <cell r="S105" t="str">
            <v/>
          </cell>
          <cell r="T105" t="str">
            <v/>
          </cell>
        </row>
        <row r="106">
          <cell r="E106" t="str">
            <v>202506140427</v>
          </cell>
          <cell r="F106" t="str">
            <v>第04候考室</v>
          </cell>
          <cell r="G106">
            <v>27</v>
          </cell>
          <cell r="H106" t="str">
            <v>第04考场</v>
          </cell>
          <cell r="I106" t="str">
            <v>0029绥阳县直属幼儿园</v>
          </cell>
          <cell r="J106" t="str">
            <v>幼儿园教师</v>
          </cell>
          <cell r="K106">
            <v>22109002901</v>
          </cell>
          <cell r="L106">
            <v>10</v>
          </cell>
          <cell r="M106">
            <v>180.5</v>
          </cell>
          <cell r="N106">
            <v>36.1</v>
          </cell>
          <cell r="O106">
            <v>87.4</v>
          </cell>
          <cell r="P106">
            <v>34.96</v>
          </cell>
          <cell r="Q106">
            <v>71.06</v>
          </cell>
          <cell r="R106">
            <v>13</v>
          </cell>
          <cell r="S106" t="str">
            <v/>
          </cell>
          <cell r="T106" t="str">
            <v/>
          </cell>
        </row>
        <row r="107">
          <cell r="E107" t="str">
            <v>202506140501</v>
          </cell>
          <cell r="F107" t="str">
            <v>第05候考室</v>
          </cell>
          <cell r="G107">
            <v>1</v>
          </cell>
          <cell r="H107" t="str">
            <v>第05考场</v>
          </cell>
          <cell r="I107" t="str">
            <v>0001绥阳县人民医院</v>
          </cell>
          <cell r="J107" t="str">
            <v>针灸推拿医师</v>
          </cell>
          <cell r="K107">
            <v>22109000101</v>
          </cell>
          <cell r="L107">
            <v>18</v>
          </cell>
          <cell r="M107">
            <v>160.9</v>
          </cell>
          <cell r="N107">
            <v>32.18</v>
          </cell>
          <cell r="O107">
            <v>75.7</v>
          </cell>
          <cell r="P107">
            <v>30.28</v>
          </cell>
          <cell r="Q107">
            <v>62.46</v>
          </cell>
          <cell r="R107">
            <v>1</v>
          </cell>
          <cell r="S107" t="str">
            <v>是</v>
          </cell>
          <cell r="T107" t="str">
            <v/>
          </cell>
        </row>
        <row r="108">
          <cell r="E108" t="str">
            <v>202506140502</v>
          </cell>
          <cell r="F108" t="str">
            <v>第05候考室</v>
          </cell>
          <cell r="G108">
            <v>2</v>
          </cell>
          <cell r="H108" t="str">
            <v>第05考场</v>
          </cell>
          <cell r="I108" t="str">
            <v>0001绥阳县人民医院</v>
          </cell>
          <cell r="J108" t="str">
            <v>针灸推拿医师</v>
          </cell>
          <cell r="K108">
            <v>22109000101</v>
          </cell>
          <cell r="L108">
            <v>21</v>
          </cell>
          <cell r="M108">
            <v>154.5</v>
          </cell>
          <cell r="N108">
            <v>30.9</v>
          </cell>
          <cell r="O108">
            <v>74.4</v>
          </cell>
          <cell r="P108">
            <v>29.76</v>
          </cell>
          <cell r="Q108">
            <v>60.66</v>
          </cell>
          <cell r="R108">
            <v>2</v>
          </cell>
          <cell r="S108" t="str">
            <v/>
          </cell>
          <cell r="T108" t="str">
            <v/>
          </cell>
        </row>
        <row r="109">
          <cell r="E109" t="str">
            <v>202506140503</v>
          </cell>
          <cell r="F109" t="str">
            <v>第05候考室</v>
          </cell>
          <cell r="G109">
            <v>3</v>
          </cell>
          <cell r="H109" t="str">
            <v>第05考场</v>
          </cell>
          <cell r="I109" t="str">
            <v>0001绥阳县人民医院</v>
          </cell>
          <cell r="J109" t="str">
            <v>针灸推拿医师</v>
          </cell>
          <cell r="K109">
            <v>22109000101</v>
          </cell>
          <cell r="L109">
            <v>1</v>
          </cell>
          <cell r="M109">
            <v>142.1</v>
          </cell>
          <cell r="N109">
            <v>28.42</v>
          </cell>
          <cell r="O109">
            <v>75.8</v>
          </cell>
          <cell r="P109">
            <v>30.32</v>
          </cell>
          <cell r="Q109">
            <v>58.74</v>
          </cell>
          <cell r="R109">
            <v>3</v>
          </cell>
          <cell r="S109" t="str">
            <v/>
          </cell>
          <cell r="T109" t="str">
            <v/>
          </cell>
        </row>
        <row r="110">
          <cell r="E110" t="str">
            <v>202506140504</v>
          </cell>
          <cell r="F110" t="str">
            <v>第05候考室</v>
          </cell>
          <cell r="G110">
            <v>4</v>
          </cell>
          <cell r="H110" t="str">
            <v>第05考场</v>
          </cell>
          <cell r="I110" t="str">
            <v>0001绥阳县人民医院</v>
          </cell>
          <cell r="J110" t="str">
            <v>心内科医师</v>
          </cell>
          <cell r="K110">
            <v>22109000102</v>
          </cell>
          <cell r="L110">
            <v>16</v>
          </cell>
          <cell r="M110">
            <v>165</v>
          </cell>
          <cell r="N110">
            <v>33</v>
          </cell>
          <cell r="O110">
            <v>68.8</v>
          </cell>
          <cell r="P110">
            <v>27.52</v>
          </cell>
          <cell r="Q110">
            <v>60.52</v>
          </cell>
          <cell r="R110">
            <v>3</v>
          </cell>
          <cell r="S110" t="str">
            <v/>
          </cell>
          <cell r="T110" t="str">
            <v/>
          </cell>
        </row>
        <row r="111">
          <cell r="E111" t="str">
            <v>202506140505</v>
          </cell>
          <cell r="F111" t="str">
            <v>第05候考室</v>
          </cell>
          <cell r="G111">
            <v>5</v>
          </cell>
          <cell r="H111" t="str">
            <v>第05考场</v>
          </cell>
          <cell r="I111" t="str">
            <v>0001绥阳县人民医院</v>
          </cell>
          <cell r="J111" t="str">
            <v>心内科医师</v>
          </cell>
          <cell r="K111">
            <v>22109000102</v>
          </cell>
          <cell r="L111">
            <v>15</v>
          </cell>
          <cell r="M111">
            <v>162.5</v>
          </cell>
          <cell r="N111">
            <v>32.5</v>
          </cell>
          <cell r="O111">
            <v>76.4</v>
          </cell>
          <cell r="P111">
            <v>30.56</v>
          </cell>
          <cell r="Q111">
            <v>63.06</v>
          </cell>
          <cell r="R111">
            <v>2</v>
          </cell>
          <cell r="S111" t="str">
            <v/>
          </cell>
          <cell r="T111" t="str">
            <v/>
          </cell>
        </row>
        <row r="112">
          <cell r="E112" t="str">
            <v>202506140506</v>
          </cell>
          <cell r="F112" t="str">
            <v>第05候考室</v>
          </cell>
          <cell r="G112">
            <v>6</v>
          </cell>
          <cell r="H112" t="str">
            <v>第05考场</v>
          </cell>
          <cell r="I112" t="str">
            <v>0001绥阳县人民医院</v>
          </cell>
          <cell r="J112" t="str">
            <v>心内科医师</v>
          </cell>
          <cell r="K112">
            <v>22109000102</v>
          </cell>
          <cell r="L112">
            <v>13</v>
          </cell>
          <cell r="M112">
            <v>161.4</v>
          </cell>
          <cell r="N112">
            <v>32.28</v>
          </cell>
          <cell r="O112">
            <v>80.92</v>
          </cell>
          <cell r="P112">
            <v>32.37</v>
          </cell>
          <cell r="Q112">
            <v>64.65</v>
          </cell>
          <cell r="R112">
            <v>1</v>
          </cell>
          <cell r="S112" t="str">
            <v>是</v>
          </cell>
          <cell r="T112" t="str">
            <v/>
          </cell>
        </row>
        <row r="113">
          <cell r="E113" t="str">
            <v>202506140507</v>
          </cell>
          <cell r="F113" t="str">
            <v>第05候考室</v>
          </cell>
          <cell r="G113">
            <v>7</v>
          </cell>
          <cell r="H113" t="str">
            <v>第05考场</v>
          </cell>
          <cell r="I113" t="str">
            <v>0001绥阳县人民医院</v>
          </cell>
          <cell r="J113" t="str">
            <v>重症医学科医师</v>
          </cell>
          <cell r="K113">
            <v>22109000103</v>
          </cell>
          <cell r="L113">
            <v>11</v>
          </cell>
          <cell r="M113">
            <v>157.8</v>
          </cell>
          <cell r="N113">
            <v>31.56</v>
          </cell>
          <cell r="O113">
            <v>74.52</v>
          </cell>
          <cell r="P113">
            <v>29.81</v>
          </cell>
          <cell r="Q113">
            <v>61.37</v>
          </cell>
          <cell r="R113">
            <v>1</v>
          </cell>
          <cell r="S113" t="str">
            <v>是</v>
          </cell>
          <cell r="T113" t="str">
            <v/>
          </cell>
        </row>
        <row r="114">
          <cell r="E114" t="str">
            <v>202506140508</v>
          </cell>
          <cell r="F114" t="str">
            <v>第05候考室</v>
          </cell>
          <cell r="G114">
            <v>8</v>
          </cell>
          <cell r="H114" t="str">
            <v>第05考场</v>
          </cell>
          <cell r="I114" t="str">
            <v>0001绥阳县人民医院</v>
          </cell>
          <cell r="J114" t="str">
            <v>肿瘤医师</v>
          </cell>
          <cell r="K114">
            <v>22109000104</v>
          </cell>
          <cell r="L114">
            <v>3</v>
          </cell>
          <cell r="M114">
            <v>158.6</v>
          </cell>
          <cell r="N114">
            <v>31.72</v>
          </cell>
          <cell r="O114">
            <v>73.2</v>
          </cell>
          <cell r="P114">
            <v>29.28</v>
          </cell>
          <cell r="Q114">
            <v>61</v>
          </cell>
          <cell r="R114">
            <v>1</v>
          </cell>
          <cell r="S114" t="str">
            <v>是</v>
          </cell>
          <cell r="T114" t="str">
            <v/>
          </cell>
        </row>
        <row r="115">
          <cell r="E115" t="str">
            <v>202506140509</v>
          </cell>
          <cell r="F115" t="str">
            <v>第05候考室</v>
          </cell>
          <cell r="G115">
            <v>9</v>
          </cell>
          <cell r="H115" t="str">
            <v>第05考场</v>
          </cell>
          <cell r="I115" t="str">
            <v>0001绥阳县人民医院</v>
          </cell>
          <cell r="J115" t="str">
            <v>心胸外科医师</v>
          </cell>
          <cell r="K115">
            <v>22109000105</v>
          </cell>
          <cell r="L115">
            <v>23</v>
          </cell>
          <cell r="M115">
            <v>173.3</v>
          </cell>
          <cell r="N115">
            <v>34.66</v>
          </cell>
          <cell r="O115">
            <v>75</v>
          </cell>
          <cell r="P115">
            <v>30</v>
          </cell>
          <cell r="Q115">
            <v>64.66</v>
          </cell>
          <cell r="R115">
            <v>1</v>
          </cell>
          <cell r="S115" t="str">
            <v>是</v>
          </cell>
          <cell r="T115" t="str">
            <v/>
          </cell>
        </row>
        <row r="116">
          <cell r="E116" t="str">
            <v>202506140510</v>
          </cell>
          <cell r="F116" t="str">
            <v>第05候考室</v>
          </cell>
          <cell r="G116">
            <v>10</v>
          </cell>
          <cell r="H116" t="str">
            <v>第05考场</v>
          </cell>
          <cell r="I116" t="str">
            <v>0001绥阳县人民医院</v>
          </cell>
          <cell r="J116" t="str">
            <v>心胸外科医师</v>
          </cell>
          <cell r="K116">
            <v>22109000105</v>
          </cell>
          <cell r="L116">
            <v>12</v>
          </cell>
          <cell r="M116">
            <v>142.7</v>
          </cell>
          <cell r="N116">
            <v>28.54</v>
          </cell>
          <cell r="O116">
            <v>73.6</v>
          </cell>
          <cell r="P116">
            <v>29.44</v>
          </cell>
          <cell r="Q116">
            <v>57.98</v>
          </cell>
          <cell r="R116">
            <v>2</v>
          </cell>
          <cell r="S116" t="str">
            <v/>
          </cell>
          <cell r="T116" t="str">
            <v/>
          </cell>
        </row>
        <row r="117">
          <cell r="E117" t="str">
            <v>202506140511</v>
          </cell>
          <cell r="F117" t="str">
            <v>第05候考室</v>
          </cell>
          <cell r="G117">
            <v>11</v>
          </cell>
          <cell r="H117" t="str">
            <v>第05考场</v>
          </cell>
          <cell r="I117" t="str">
            <v>0001绥阳县人民医院</v>
          </cell>
          <cell r="J117" t="str">
            <v>骨科医师</v>
          </cell>
          <cell r="K117">
            <v>22109000106</v>
          </cell>
          <cell r="L117">
            <v>9</v>
          </cell>
          <cell r="M117">
            <v>170.2</v>
          </cell>
          <cell r="N117">
            <v>34.04</v>
          </cell>
          <cell r="O117">
            <v>75.96</v>
          </cell>
          <cell r="P117">
            <v>30.38</v>
          </cell>
          <cell r="Q117">
            <v>64.42</v>
          </cell>
          <cell r="R117">
            <v>1</v>
          </cell>
          <cell r="S117" t="str">
            <v>是</v>
          </cell>
          <cell r="T117" t="str">
            <v/>
          </cell>
        </row>
        <row r="118">
          <cell r="E118" t="str">
            <v>202506140512</v>
          </cell>
          <cell r="F118" t="str">
            <v>第05候考室</v>
          </cell>
          <cell r="G118">
            <v>12</v>
          </cell>
          <cell r="H118" t="str">
            <v>第05考场</v>
          </cell>
          <cell r="I118" t="str">
            <v>0001绥阳县人民医院</v>
          </cell>
          <cell r="J118" t="str">
            <v>骨科医师</v>
          </cell>
          <cell r="K118">
            <v>22109000106</v>
          </cell>
          <cell r="L118">
            <v>28</v>
          </cell>
          <cell r="M118">
            <v>157.3</v>
          </cell>
          <cell r="N118">
            <v>31.46</v>
          </cell>
          <cell r="O118">
            <v>76.8</v>
          </cell>
          <cell r="P118">
            <v>30.72</v>
          </cell>
          <cell r="Q118">
            <v>62.18</v>
          </cell>
          <cell r="R118">
            <v>2</v>
          </cell>
          <cell r="S118" t="str">
            <v/>
          </cell>
          <cell r="T118" t="str">
            <v/>
          </cell>
        </row>
        <row r="119">
          <cell r="E119" t="str">
            <v>202506140513</v>
          </cell>
          <cell r="F119" t="str">
            <v>第05候考室</v>
          </cell>
          <cell r="G119">
            <v>13</v>
          </cell>
          <cell r="H119" t="str">
            <v>第05考场</v>
          </cell>
          <cell r="I119" t="str">
            <v>0001绥阳县人民医院</v>
          </cell>
          <cell r="J119" t="str">
            <v>骨科医师</v>
          </cell>
          <cell r="K119">
            <v>22109000106</v>
          </cell>
          <cell r="L119">
            <v>30</v>
          </cell>
          <cell r="M119">
            <v>154.2</v>
          </cell>
          <cell r="N119">
            <v>30.84</v>
          </cell>
          <cell r="O119">
            <v>75.6</v>
          </cell>
          <cell r="P119">
            <v>30.24</v>
          </cell>
          <cell r="Q119">
            <v>61.08</v>
          </cell>
          <cell r="R119">
            <v>3</v>
          </cell>
          <cell r="S119" t="str">
            <v/>
          </cell>
          <cell r="T119" t="str">
            <v/>
          </cell>
        </row>
        <row r="120">
          <cell r="E120" t="str">
            <v>202506140514</v>
          </cell>
          <cell r="F120" t="str">
            <v>第05候考室</v>
          </cell>
          <cell r="G120">
            <v>14</v>
          </cell>
          <cell r="H120" t="str">
            <v>第05考场</v>
          </cell>
          <cell r="I120" t="str">
            <v>0001绥阳县人民医院</v>
          </cell>
          <cell r="J120" t="str">
            <v>急诊医师</v>
          </cell>
          <cell r="K120">
            <v>22109000107</v>
          </cell>
          <cell r="L120">
            <v>5</v>
          </cell>
          <cell r="M120">
            <v>172.7</v>
          </cell>
          <cell r="N120">
            <v>34.54</v>
          </cell>
          <cell r="O120">
            <v>72.8</v>
          </cell>
          <cell r="P120">
            <v>29.12</v>
          </cell>
          <cell r="Q120">
            <v>63.66</v>
          </cell>
          <cell r="R120">
            <v>1</v>
          </cell>
          <cell r="S120" t="str">
            <v>是</v>
          </cell>
          <cell r="T120" t="str">
            <v/>
          </cell>
        </row>
        <row r="121">
          <cell r="E121" t="str">
            <v>202506140515</v>
          </cell>
          <cell r="F121" t="str">
            <v>第05候考室</v>
          </cell>
          <cell r="G121">
            <v>15</v>
          </cell>
          <cell r="H121" t="str">
            <v>第05考场</v>
          </cell>
          <cell r="I121" t="str">
            <v>0001绥阳县人民医院</v>
          </cell>
          <cell r="J121" t="str">
            <v>急诊医师</v>
          </cell>
          <cell r="K121">
            <v>22109000107</v>
          </cell>
          <cell r="L121">
            <v>8</v>
          </cell>
          <cell r="M121">
            <v>150.4</v>
          </cell>
          <cell r="N121">
            <v>30.08</v>
          </cell>
          <cell r="O121">
            <v>78.6</v>
          </cell>
          <cell r="P121">
            <v>31.44</v>
          </cell>
          <cell r="Q121">
            <v>61.52</v>
          </cell>
          <cell r="R121">
            <v>2</v>
          </cell>
          <cell r="S121" t="str">
            <v>是</v>
          </cell>
          <cell r="T121" t="str">
            <v/>
          </cell>
        </row>
        <row r="122">
          <cell r="E122" t="str">
            <v>202506140516</v>
          </cell>
          <cell r="F122" t="str">
            <v>第05候考室</v>
          </cell>
          <cell r="G122">
            <v>16</v>
          </cell>
          <cell r="H122" t="str">
            <v>第05考场</v>
          </cell>
          <cell r="I122" t="str">
            <v>0001绥阳县人民医院</v>
          </cell>
          <cell r="J122" t="str">
            <v>急诊医师</v>
          </cell>
          <cell r="K122">
            <v>22109000107</v>
          </cell>
          <cell r="L122">
            <v>27</v>
          </cell>
          <cell r="M122">
            <v>146</v>
          </cell>
          <cell r="N122">
            <v>29.2</v>
          </cell>
          <cell r="O122">
            <v>71.4</v>
          </cell>
          <cell r="P122">
            <v>28.56</v>
          </cell>
          <cell r="Q122">
            <v>57.76</v>
          </cell>
          <cell r="R122">
            <v>3</v>
          </cell>
          <cell r="S122" t="str">
            <v/>
          </cell>
          <cell r="T122" t="str">
            <v/>
          </cell>
        </row>
        <row r="123">
          <cell r="E123" t="str">
            <v>202506140517</v>
          </cell>
          <cell r="F123" t="str">
            <v>第05候考室</v>
          </cell>
          <cell r="G123">
            <v>17</v>
          </cell>
          <cell r="H123" t="str">
            <v>第05考场</v>
          </cell>
          <cell r="I123" t="str">
            <v>0001绥阳县人民医院</v>
          </cell>
          <cell r="J123" t="str">
            <v>急诊医师</v>
          </cell>
          <cell r="K123">
            <v>22109000107</v>
          </cell>
          <cell r="L123">
            <v>4</v>
          </cell>
          <cell r="M123">
            <v>139.7</v>
          </cell>
          <cell r="N123">
            <v>27.94</v>
          </cell>
          <cell r="O123" t="str">
            <v>缺考</v>
          </cell>
          <cell r="P123" t="str">
            <v>缺考</v>
          </cell>
          <cell r="Q123">
            <v>27.94</v>
          </cell>
          <cell r="R123">
            <v>4</v>
          </cell>
          <cell r="S123" t="str">
            <v/>
          </cell>
          <cell r="T123" t="str">
            <v/>
          </cell>
        </row>
        <row r="124">
          <cell r="E124" t="str">
            <v>202506140518</v>
          </cell>
          <cell r="F124" t="str">
            <v>第05候考室</v>
          </cell>
          <cell r="G124">
            <v>18</v>
          </cell>
          <cell r="H124" t="str">
            <v>第05考场</v>
          </cell>
          <cell r="I124" t="str">
            <v>0001绥阳县人民医院</v>
          </cell>
          <cell r="J124" t="str">
            <v>康复医师</v>
          </cell>
          <cell r="K124">
            <v>22109000108</v>
          </cell>
          <cell r="L124">
            <v>22</v>
          </cell>
          <cell r="M124">
            <v>163.9</v>
          </cell>
          <cell r="N124">
            <v>32.78</v>
          </cell>
          <cell r="O124">
            <v>74</v>
          </cell>
          <cell r="P124">
            <v>29.6</v>
          </cell>
          <cell r="Q124">
            <v>62.38</v>
          </cell>
          <cell r="R124">
            <v>1</v>
          </cell>
          <cell r="S124" t="str">
            <v>是</v>
          </cell>
          <cell r="T124" t="str">
            <v/>
          </cell>
        </row>
        <row r="125">
          <cell r="E125" t="str">
            <v>202506140519</v>
          </cell>
          <cell r="F125" t="str">
            <v>第05候考室</v>
          </cell>
          <cell r="G125">
            <v>19</v>
          </cell>
          <cell r="H125" t="str">
            <v>第05考场</v>
          </cell>
          <cell r="I125" t="str">
            <v>0001绥阳县人民医院</v>
          </cell>
          <cell r="J125" t="str">
            <v>病理医师</v>
          </cell>
          <cell r="K125">
            <v>22109000110</v>
          </cell>
          <cell r="L125">
            <v>6</v>
          </cell>
          <cell r="M125">
            <v>154</v>
          </cell>
          <cell r="N125">
            <v>30.8</v>
          </cell>
          <cell r="O125" t="str">
            <v>缺考</v>
          </cell>
          <cell r="P125" t="str">
            <v>缺考</v>
          </cell>
          <cell r="Q125">
            <v>30.8</v>
          </cell>
          <cell r="R125">
            <v>1</v>
          </cell>
          <cell r="S125" t="str">
            <v/>
          </cell>
          <cell r="T125" t="str">
            <v/>
          </cell>
        </row>
        <row r="126">
          <cell r="E126" t="str">
            <v>202506140520</v>
          </cell>
          <cell r="F126" t="str">
            <v>第05候考室</v>
          </cell>
          <cell r="G126">
            <v>20</v>
          </cell>
          <cell r="H126" t="str">
            <v>第05考场</v>
          </cell>
          <cell r="I126" t="str">
            <v>0001绥阳县人民医院</v>
          </cell>
          <cell r="J126" t="str">
            <v>影像医师</v>
          </cell>
          <cell r="K126">
            <v>22109000111</v>
          </cell>
          <cell r="L126">
            <v>14</v>
          </cell>
          <cell r="M126">
            <v>157.9</v>
          </cell>
          <cell r="N126">
            <v>31.58</v>
          </cell>
          <cell r="O126">
            <v>75.64</v>
          </cell>
          <cell r="P126">
            <v>30.26</v>
          </cell>
          <cell r="Q126">
            <v>61.84</v>
          </cell>
          <cell r="R126">
            <v>1</v>
          </cell>
          <cell r="S126" t="str">
            <v>是</v>
          </cell>
          <cell r="T126" t="str">
            <v/>
          </cell>
        </row>
        <row r="127">
          <cell r="E127" t="str">
            <v>202506140521</v>
          </cell>
          <cell r="F127" t="str">
            <v>第05候考室</v>
          </cell>
          <cell r="G127">
            <v>21</v>
          </cell>
          <cell r="H127" t="str">
            <v>第05考场</v>
          </cell>
          <cell r="I127" t="str">
            <v>0001绥阳县人民医院</v>
          </cell>
          <cell r="J127" t="str">
            <v>中医医师</v>
          </cell>
          <cell r="K127">
            <v>22109000112</v>
          </cell>
          <cell r="L127">
            <v>7</v>
          </cell>
          <cell r="M127">
            <v>157.5</v>
          </cell>
          <cell r="N127">
            <v>31.5</v>
          </cell>
          <cell r="O127" t="str">
            <v>缺考</v>
          </cell>
          <cell r="P127" t="str">
            <v>缺考</v>
          </cell>
          <cell r="Q127">
            <v>31.5</v>
          </cell>
          <cell r="R127">
            <v>1</v>
          </cell>
          <cell r="S127" t="str">
            <v/>
          </cell>
          <cell r="T127" t="str">
            <v/>
          </cell>
        </row>
        <row r="128">
          <cell r="E128" t="str">
            <v>202506140522</v>
          </cell>
          <cell r="F128" t="str">
            <v>第05候考室</v>
          </cell>
          <cell r="G128">
            <v>22</v>
          </cell>
          <cell r="H128" t="str">
            <v>第05考场</v>
          </cell>
          <cell r="I128" t="str">
            <v>0001绥阳县人民医院</v>
          </cell>
          <cell r="J128" t="str">
            <v>主管护师</v>
          </cell>
          <cell r="K128">
            <v>22109000113</v>
          </cell>
          <cell r="L128">
            <v>17</v>
          </cell>
          <cell r="M128">
            <v>171.3</v>
          </cell>
          <cell r="N128">
            <v>34.26</v>
          </cell>
          <cell r="O128">
            <v>77.3</v>
          </cell>
          <cell r="P128">
            <v>30.92</v>
          </cell>
          <cell r="Q128">
            <v>65.18</v>
          </cell>
          <cell r="R128">
            <v>2</v>
          </cell>
          <cell r="S128" t="str">
            <v/>
          </cell>
          <cell r="T128" t="str">
            <v/>
          </cell>
        </row>
        <row r="129">
          <cell r="E129" t="str">
            <v>202506140523</v>
          </cell>
          <cell r="F129" t="str">
            <v>第05候考室</v>
          </cell>
          <cell r="G129">
            <v>23</v>
          </cell>
          <cell r="H129" t="str">
            <v>第05考场</v>
          </cell>
          <cell r="I129" t="str">
            <v>0001绥阳县人民医院</v>
          </cell>
          <cell r="J129" t="str">
            <v>主管护师</v>
          </cell>
          <cell r="K129">
            <v>22109000113</v>
          </cell>
          <cell r="L129">
            <v>2</v>
          </cell>
          <cell r="M129">
            <v>169.9</v>
          </cell>
          <cell r="N129">
            <v>33.98</v>
          </cell>
          <cell r="O129">
            <v>77.5</v>
          </cell>
          <cell r="P129">
            <v>31</v>
          </cell>
          <cell r="Q129">
            <v>64.98</v>
          </cell>
          <cell r="R129">
            <v>3</v>
          </cell>
          <cell r="S129" t="str">
            <v/>
          </cell>
          <cell r="T129" t="str">
            <v/>
          </cell>
        </row>
        <row r="130">
          <cell r="E130" t="str">
            <v>202506140524</v>
          </cell>
          <cell r="F130" t="str">
            <v>第05候考室</v>
          </cell>
          <cell r="G130">
            <v>24</v>
          </cell>
          <cell r="H130" t="str">
            <v>第05考场</v>
          </cell>
          <cell r="I130" t="str">
            <v>0001绥阳县人民医院</v>
          </cell>
          <cell r="J130" t="str">
            <v>主管护师</v>
          </cell>
          <cell r="K130">
            <v>22109000113</v>
          </cell>
          <cell r="L130">
            <v>25</v>
          </cell>
          <cell r="M130">
            <v>166.3</v>
          </cell>
          <cell r="N130">
            <v>33.26</v>
          </cell>
          <cell r="O130">
            <v>80.94</v>
          </cell>
          <cell r="P130">
            <v>32.38</v>
          </cell>
          <cell r="Q130">
            <v>65.64</v>
          </cell>
          <cell r="R130">
            <v>1</v>
          </cell>
          <cell r="S130" t="str">
            <v>是</v>
          </cell>
          <cell r="T130" t="str">
            <v/>
          </cell>
        </row>
        <row r="131">
          <cell r="E131" t="str">
            <v>202506140525</v>
          </cell>
          <cell r="F131" t="str">
            <v>第05候考室</v>
          </cell>
          <cell r="G131">
            <v>25</v>
          </cell>
          <cell r="H131" t="str">
            <v>第05考场</v>
          </cell>
          <cell r="I131" t="str">
            <v>0001绥阳县人民医院</v>
          </cell>
          <cell r="J131" t="str">
            <v>护士</v>
          </cell>
          <cell r="K131">
            <v>22109000114</v>
          </cell>
          <cell r="L131">
            <v>10</v>
          </cell>
          <cell r="M131">
            <v>185</v>
          </cell>
          <cell r="N131">
            <v>37</v>
          </cell>
          <cell r="O131">
            <v>79.64</v>
          </cell>
          <cell r="P131">
            <v>31.86</v>
          </cell>
          <cell r="Q131">
            <v>68.86</v>
          </cell>
          <cell r="R131">
            <v>1</v>
          </cell>
          <cell r="S131" t="str">
            <v>是</v>
          </cell>
          <cell r="T131" t="str">
            <v/>
          </cell>
        </row>
        <row r="132">
          <cell r="E132" t="str">
            <v>202506140526</v>
          </cell>
          <cell r="F132" t="str">
            <v>第05候考室</v>
          </cell>
          <cell r="G132">
            <v>26</v>
          </cell>
          <cell r="H132" t="str">
            <v>第05考场</v>
          </cell>
          <cell r="I132" t="str">
            <v>0001绥阳县人民医院</v>
          </cell>
          <cell r="J132" t="str">
            <v>护士</v>
          </cell>
          <cell r="K132">
            <v>22109000114</v>
          </cell>
          <cell r="L132">
            <v>29</v>
          </cell>
          <cell r="M132">
            <v>178.6</v>
          </cell>
          <cell r="N132">
            <v>35.72</v>
          </cell>
          <cell r="O132">
            <v>79.8</v>
          </cell>
          <cell r="P132">
            <v>31.92</v>
          </cell>
          <cell r="Q132">
            <v>67.64</v>
          </cell>
          <cell r="R132">
            <v>2</v>
          </cell>
          <cell r="S132" t="str">
            <v>是</v>
          </cell>
          <cell r="T132" t="str">
            <v/>
          </cell>
        </row>
        <row r="133">
          <cell r="E133" t="str">
            <v>202506140527</v>
          </cell>
          <cell r="F133" t="str">
            <v>第05候考室</v>
          </cell>
          <cell r="G133">
            <v>27</v>
          </cell>
          <cell r="H133" t="str">
            <v>第05考场</v>
          </cell>
          <cell r="I133" t="str">
            <v>0001绥阳县人民医院</v>
          </cell>
          <cell r="J133" t="str">
            <v>护士</v>
          </cell>
          <cell r="K133">
            <v>22109000114</v>
          </cell>
          <cell r="L133">
            <v>24</v>
          </cell>
          <cell r="M133">
            <v>168.7</v>
          </cell>
          <cell r="N133">
            <v>33.74</v>
          </cell>
          <cell r="O133">
            <v>80</v>
          </cell>
          <cell r="P133">
            <v>32</v>
          </cell>
          <cell r="Q133">
            <v>65.74</v>
          </cell>
          <cell r="R133">
            <v>3</v>
          </cell>
          <cell r="S133" t="str">
            <v/>
          </cell>
          <cell r="T133" t="str">
            <v/>
          </cell>
        </row>
        <row r="134">
          <cell r="E134" t="str">
            <v>202506140528</v>
          </cell>
          <cell r="F134" t="str">
            <v>第05候考室</v>
          </cell>
          <cell r="G134">
            <v>28</v>
          </cell>
          <cell r="H134" t="str">
            <v>第05考场</v>
          </cell>
          <cell r="I134" t="str">
            <v>0001绥阳县人民医院</v>
          </cell>
          <cell r="J134" t="str">
            <v>护士</v>
          </cell>
          <cell r="K134">
            <v>22109000114</v>
          </cell>
          <cell r="L134">
            <v>19</v>
          </cell>
          <cell r="M134">
            <v>165.3</v>
          </cell>
          <cell r="N134">
            <v>33.06</v>
          </cell>
          <cell r="O134" t="str">
            <v>缺考</v>
          </cell>
          <cell r="P134" t="str">
            <v>缺考</v>
          </cell>
          <cell r="Q134">
            <v>33.06</v>
          </cell>
          <cell r="R134">
            <v>5</v>
          </cell>
          <cell r="S134" t="str">
            <v/>
          </cell>
          <cell r="T134" t="str">
            <v/>
          </cell>
        </row>
        <row r="135">
          <cell r="E135" t="str">
            <v>202506140529</v>
          </cell>
          <cell r="F135" t="str">
            <v>第05候考室</v>
          </cell>
          <cell r="G135">
            <v>29</v>
          </cell>
          <cell r="H135" t="str">
            <v>第05考场</v>
          </cell>
          <cell r="I135" t="str">
            <v>0001绥阳县人民医院</v>
          </cell>
          <cell r="J135" t="str">
            <v>护士</v>
          </cell>
          <cell r="K135">
            <v>22109000114</v>
          </cell>
          <cell r="L135">
            <v>20</v>
          </cell>
          <cell r="M135">
            <v>164.6</v>
          </cell>
          <cell r="N135">
            <v>32.92</v>
          </cell>
          <cell r="O135">
            <v>76</v>
          </cell>
          <cell r="P135">
            <v>30.4</v>
          </cell>
          <cell r="Q135">
            <v>63.32</v>
          </cell>
          <cell r="R135">
            <v>4</v>
          </cell>
          <cell r="S135" t="str">
            <v/>
          </cell>
          <cell r="T135" t="str">
            <v/>
          </cell>
        </row>
        <row r="136">
          <cell r="E136" t="str">
            <v>202506140530</v>
          </cell>
          <cell r="F136" t="str">
            <v>第05候考室</v>
          </cell>
          <cell r="G136">
            <v>30</v>
          </cell>
          <cell r="H136" t="str">
            <v>第05考场</v>
          </cell>
          <cell r="I136" t="str">
            <v>0001绥阳县人民医院</v>
          </cell>
          <cell r="J136" t="str">
            <v>护士</v>
          </cell>
          <cell r="K136">
            <v>22109000114</v>
          </cell>
          <cell r="L136">
            <v>26</v>
          </cell>
          <cell r="M136">
            <v>163.7</v>
          </cell>
          <cell r="N136">
            <v>32.74</v>
          </cell>
          <cell r="O136" t="str">
            <v>缺考</v>
          </cell>
          <cell r="P136" t="str">
            <v>缺考</v>
          </cell>
          <cell r="Q136">
            <v>32.74</v>
          </cell>
          <cell r="R136">
            <v>6</v>
          </cell>
          <cell r="S136" t="str">
            <v/>
          </cell>
          <cell r="T136" t="str">
            <v/>
          </cell>
        </row>
        <row r="137">
          <cell r="E137" t="str">
            <v>202506140601</v>
          </cell>
          <cell r="F137" t="str">
            <v>第06候考室</v>
          </cell>
          <cell r="G137">
            <v>1</v>
          </cell>
          <cell r="H137" t="str">
            <v>第06考场</v>
          </cell>
          <cell r="I137" t="str">
            <v>0001绥阳县人民医院</v>
          </cell>
          <cell r="J137" t="str">
            <v>会计</v>
          </cell>
          <cell r="K137">
            <v>22109000115</v>
          </cell>
          <cell r="L137">
            <v>10</v>
          </cell>
          <cell r="M137">
            <v>204</v>
          </cell>
          <cell r="N137">
            <v>40.8</v>
          </cell>
          <cell r="O137">
            <v>78.6</v>
          </cell>
          <cell r="P137">
            <v>31.44</v>
          </cell>
          <cell r="Q137">
            <v>72.24</v>
          </cell>
          <cell r="R137">
            <v>1</v>
          </cell>
          <cell r="S137" t="str">
            <v>是</v>
          </cell>
          <cell r="T137" t="str">
            <v/>
          </cell>
        </row>
        <row r="138">
          <cell r="E138" t="str">
            <v>202506140602</v>
          </cell>
          <cell r="F138" t="str">
            <v>第06候考室</v>
          </cell>
          <cell r="G138">
            <v>2</v>
          </cell>
          <cell r="H138" t="str">
            <v>第06考场</v>
          </cell>
          <cell r="I138" t="str">
            <v>0001绥阳县人民医院</v>
          </cell>
          <cell r="J138" t="str">
            <v>会计</v>
          </cell>
          <cell r="K138">
            <v>22109000115</v>
          </cell>
          <cell r="L138">
            <v>3</v>
          </cell>
          <cell r="M138">
            <v>201.5</v>
          </cell>
          <cell r="N138">
            <v>40.3</v>
          </cell>
          <cell r="O138">
            <v>79.8</v>
          </cell>
          <cell r="P138">
            <v>31.92</v>
          </cell>
          <cell r="Q138">
            <v>72.22</v>
          </cell>
          <cell r="R138">
            <v>2</v>
          </cell>
          <cell r="S138" t="str">
            <v/>
          </cell>
          <cell r="T138" t="str">
            <v/>
          </cell>
        </row>
        <row r="139">
          <cell r="E139" t="str">
            <v>202506140603</v>
          </cell>
          <cell r="F139" t="str">
            <v>第06候考室</v>
          </cell>
          <cell r="G139">
            <v>3</v>
          </cell>
          <cell r="H139" t="str">
            <v>第06考场</v>
          </cell>
          <cell r="I139" t="str">
            <v>0001绥阳县人民医院</v>
          </cell>
          <cell r="J139" t="str">
            <v>会计</v>
          </cell>
          <cell r="K139">
            <v>22109000115</v>
          </cell>
          <cell r="L139">
            <v>22</v>
          </cell>
          <cell r="M139">
            <v>187.5</v>
          </cell>
          <cell r="N139">
            <v>37.5</v>
          </cell>
          <cell r="O139">
            <v>77.8</v>
          </cell>
          <cell r="P139">
            <v>31.12</v>
          </cell>
          <cell r="Q139">
            <v>68.62</v>
          </cell>
          <cell r="R139">
            <v>3</v>
          </cell>
          <cell r="S139" t="str">
            <v/>
          </cell>
          <cell r="T139" t="str">
            <v/>
          </cell>
        </row>
        <row r="140">
          <cell r="E140" t="str">
            <v>202506140604</v>
          </cell>
          <cell r="F140" t="str">
            <v>第06候考室</v>
          </cell>
          <cell r="G140">
            <v>4</v>
          </cell>
          <cell r="H140" t="str">
            <v>第06考场</v>
          </cell>
          <cell r="I140" t="str">
            <v>0001绥阳县人民医院</v>
          </cell>
          <cell r="J140" t="str">
            <v>计算机工作人员</v>
          </cell>
          <cell r="K140">
            <v>22109000116</v>
          </cell>
          <cell r="L140">
            <v>13</v>
          </cell>
          <cell r="M140">
            <v>207.5</v>
          </cell>
          <cell r="N140">
            <v>41.5</v>
          </cell>
          <cell r="O140">
            <v>84</v>
          </cell>
          <cell r="P140">
            <v>33.6</v>
          </cell>
          <cell r="Q140">
            <v>75.1</v>
          </cell>
          <cell r="R140">
            <v>1</v>
          </cell>
          <cell r="S140" t="str">
            <v>是</v>
          </cell>
          <cell r="T140" t="str">
            <v/>
          </cell>
        </row>
        <row r="141">
          <cell r="E141" t="str">
            <v>202506140605</v>
          </cell>
          <cell r="F141" t="str">
            <v>第06候考室</v>
          </cell>
          <cell r="G141">
            <v>5</v>
          </cell>
          <cell r="H141" t="str">
            <v>第06考场</v>
          </cell>
          <cell r="I141" t="str">
            <v>0001绥阳县人民医院</v>
          </cell>
          <cell r="J141" t="str">
            <v>计算机工作人员</v>
          </cell>
          <cell r="K141">
            <v>22109000116</v>
          </cell>
          <cell r="L141">
            <v>15</v>
          </cell>
          <cell r="M141">
            <v>201</v>
          </cell>
          <cell r="N141">
            <v>40.2</v>
          </cell>
          <cell r="O141">
            <v>79</v>
          </cell>
          <cell r="P141">
            <v>31.6</v>
          </cell>
          <cell r="Q141">
            <v>71.8</v>
          </cell>
          <cell r="R141">
            <v>3</v>
          </cell>
          <cell r="S141" t="str">
            <v/>
          </cell>
          <cell r="T141" t="str">
            <v/>
          </cell>
        </row>
        <row r="142">
          <cell r="E142" t="str">
            <v>202506140606</v>
          </cell>
          <cell r="F142" t="str">
            <v>第06候考室</v>
          </cell>
          <cell r="G142">
            <v>6</v>
          </cell>
          <cell r="H142" t="str">
            <v>第06考场</v>
          </cell>
          <cell r="I142" t="str">
            <v>0001绥阳县人民医院</v>
          </cell>
          <cell r="J142" t="str">
            <v>计算机工作人员</v>
          </cell>
          <cell r="K142">
            <v>22109000116</v>
          </cell>
          <cell r="L142">
            <v>18</v>
          </cell>
          <cell r="M142">
            <v>199.5</v>
          </cell>
          <cell r="N142">
            <v>39.9</v>
          </cell>
          <cell r="O142">
            <v>82</v>
          </cell>
          <cell r="P142">
            <v>32.8</v>
          </cell>
          <cell r="Q142">
            <v>72.7</v>
          </cell>
          <cell r="R142">
            <v>2</v>
          </cell>
          <cell r="S142" t="str">
            <v/>
          </cell>
          <cell r="T142" t="str">
            <v/>
          </cell>
        </row>
        <row r="143">
          <cell r="E143" t="str">
            <v>202506140607</v>
          </cell>
          <cell r="F143" t="str">
            <v>第06候考室</v>
          </cell>
          <cell r="G143">
            <v>7</v>
          </cell>
          <cell r="H143" t="str">
            <v>第06考场</v>
          </cell>
          <cell r="I143" t="str">
            <v>0002绥阳县中医医院</v>
          </cell>
          <cell r="J143" t="str">
            <v>中医医师</v>
          </cell>
          <cell r="K143">
            <v>22109000201</v>
          </cell>
          <cell r="L143">
            <v>31</v>
          </cell>
          <cell r="M143">
            <v>168.3</v>
          </cell>
          <cell r="N143">
            <v>33.66</v>
          </cell>
          <cell r="O143">
            <v>72.2</v>
          </cell>
          <cell r="P143">
            <v>28.88</v>
          </cell>
          <cell r="Q143">
            <v>62.54</v>
          </cell>
          <cell r="R143">
            <v>3</v>
          </cell>
          <cell r="S143" t="str">
            <v>是</v>
          </cell>
          <cell r="T143" t="str">
            <v/>
          </cell>
        </row>
        <row r="144">
          <cell r="E144" t="str">
            <v>202506140608</v>
          </cell>
          <cell r="F144" t="str">
            <v>第06候考室</v>
          </cell>
          <cell r="G144">
            <v>8</v>
          </cell>
          <cell r="H144" t="str">
            <v>第06考场</v>
          </cell>
          <cell r="I144" t="str">
            <v>0002绥阳县中医医院</v>
          </cell>
          <cell r="J144" t="str">
            <v>中医医师</v>
          </cell>
          <cell r="K144">
            <v>22109000201</v>
          </cell>
          <cell r="L144">
            <v>24</v>
          </cell>
          <cell r="M144">
            <v>163.1</v>
          </cell>
          <cell r="N144">
            <v>32.62</v>
          </cell>
          <cell r="O144">
            <v>76.8</v>
          </cell>
          <cell r="P144">
            <v>30.72</v>
          </cell>
          <cell r="Q144">
            <v>63.34</v>
          </cell>
          <cell r="R144">
            <v>2</v>
          </cell>
          <cell r="S144" t="str">
            <v>是</v>
          </cell>
          <cell r="T144" t="str">
            <v/>
          </cell>
        </row>
        <row r="145">
          <cell r="E145" t="str">
            <v>202506140609</v>
          </cell>
          <cell r="F145" t="str">
            <v>第06候考室</v>
          </cell>
          <cell r="G145">
            <v>9</v>
          </cell>
          <cell r="H145" t="str">
            <v>第06考场</v>
          </cell>
          <cell r="I145" t="str">
            <v>0002绥阳县中医医院</v>
          </cell>
          <cell r="J145" t="str">
            <v>中医医师</v>
          </cell>
          <cell r="K145">
            <v>22109000201</v>
          </cell>
          <cell r="L145">
            <v>17</v>
          </cell>
          <cell r="M145">
            <v>157.5</v>
          </cell>
          <cell r="N145">
            <v>31.5</v>
          </cell>
          <cell r="O145">
            <v>81.4</v>
          </cell>
          <cell r="P145">
            <v>32.56</v>
          </cell>
          <cell r="Q145">
            <v>64.06</v>
          </cell>
          <cell r="R145">
            <v>1</v>
          </cell>
          <cell r="S145" t="str">
            <v>是</v>
          </cell>
          <cell r="T145" t="str">
            <v/>
          </cell>
        </row>
        <row r="146">
          <cell r="E146" t="str">
            <v>202506140610</v>
          </cell>
          <cell r="F146" t="str">
            <v>第06候考室</v>
          </cell>
          <cell r="G146">
            <v>10</v>
          </cell>
          <cell r="H146" t="str">
            <v>第06考场</v>
          </cell>
          <cell r="I146" t="str">
            <v>0002绥阳县中医医院</v>
          </cell>
          <cell r="J146" t="str">
            <v>中医医师</v>
          </cell>
          <cell r="K146">
            <v>22109000201</v>
          </cell>
          <cell r="L146">
            <v>4</v>
          </cell>
          <cell r="M146">
            <v>155.2</v>
          </cell>
          <cell r="N146">
            <v>31.04</v>
          </cell>
          <cell r="O146">
            <v>71.8</v>
          </cell>
          <cell r="P146">
            <v>28.72</v>
          </cell>
          <cell r="Q146">
            <v>59.76</v>
          </cell>
          <cell r="R146">
            <v>5</v>
          </cell>
          <cell r="S146" t="str">
            <v>是</v>
          </cell>
          <cell r="T146" t="str">
            <v/>
          </cell>
        </row>
        <row r="147">
          <cell r="E147" t="str">
            <v>202506140611</v>
          </cell>
          <cell r="F147" t="str">
            <v>第06候考室</v>
          </cell>
          <cell r="G147">
            <v>11</v>
          </cell>
          <cell r="H147" t="str">
            <v>第06考场</v>
          </cell>
          <cell r="I147" t="str">
            <v>0002绥阳县中医医院</v>
          </cell>
          <cell r="J147" t="str">
            <v>中医医师</v>
          </cell>
          <cell r="K147">
            <v>22109000201</v>
          </cell>
          <cell r="L147">
            <v>28</v>
          </cell>
          <cell r="M147">
            <v>154.1</v>
          </cell>
          <cell r="N147">
            <v>30.82</v>
          </cell>
          <cell r="O147">
            <v>74.2</v>
          </cell>
          <cell r="P147">
            <v>29.68</v>
          </cell>
          <cell r="Q147">
            <v>60.5</v>
          </cell>
          <cell r="R147">
            <v>4</v>
          </cell>
          <cell r="S147" t="str">
            <v>是</v>
          </cell>
          <cell r="T147" t="str">
            <v/>
          </cell>
        </row>
        <row r="148">
          <cell r="E148" t="str">
            <v>202506140612</v>
          </cell>
          <cell r="F148" t="str">
            <v>第06候考室</v>
          </cell>
          <cell r="G148">
            <v>12</v>
          </cell>
          <cell r="H148" t="str">
            <v>第06考场</v>
          </cell>
          <cell r="I148" t="str">
            <v>0002绥阳县中医医院</v>
          </cell>
          <cell r="J148" t="str">
            <v>中医医师</v>
          </cell>
          <cell r="K148">
            <v>22109000201</v>
          </cell>
          <cell r="L148">
            <v>23</v>
          </cell>
          <cell r="M148">
            <v>149</v>
          </cell>
          <cell r="N148">
            <v>29.8</v>
          </cell>
          <cell r="O148">
            <v>71.8</v>
          </cell>
          <cell r="P148">
            <v>28.72</v>
          </cell>
          <cell r="Q148">
            <v>58.52</v>
          </cell>
          <cell r="R148">
            <v>6</v>
          </cell>
          <cell r="S148" t="str">
            <v/>
          </cell>
          <cell r="T148" t="str">
            <v/>
          </cell>
        </row>
        <row r="149">
          <cell r="E149" t="str">
            <v>202506140613</v>
          </cell>
          <cell r="F149" t="str">
            <v>第06候考室</v>
          </cell>
          <cell r="G149">
            <v>13</v>
          </cell>
          <cell r="H149" t="str">
            <v>第06考场</v>
          </cell>
          <cell r="I149" t="str">
            <v>0002绥阳县中医医院</v>
          </cell>
          <cell r="J149" t="str">
            <v>中医医师</v>
          </cell>
          <cell r="K149">
            <v>22109000201</v>
          </cell>
          <cell r="L149">
            <v>7</v>
          </cell>
          <cell r="M149">
            <v>146.6</v>
          </cell>
          <cell r="N149">
            <v>29.32</v>
          </cell>
          <cell r="O149">
            <v>70</v>
          </cell>
          <cell r="P149">
            <v>28</v>
          </cell>
          <cell r="Q149">
            <v>57.32</v>
          </cell>
          <cell r="R149">
            <v>8</v>
          </cell>
          <cell r="S149" t="str">
            <v/>
          </cell>
          <cell r="T149" t="str">
            <v/>
          </cell>
        </row>
        <row r="150">
          <cell r="E150" t="str">
            <v>202506140614</v>
          </cell>
          <cell r="F150" t="str">
            <v>第06候考室</v>
          </cell>
          <cell r="G150">
            <v>14</v>
          </cell>
          <cell r="H150" t="str">
            <v>第06考场</v>
          </cell>
          <cell r="I150" t="str">
            <v>0002绥阳县中医医院</v>
          </cell>
          <cell r="J150" t="str">
            <v>中医医师</v>
          </cell>
          <cell r="K150">
            <v>22109000201</v>
          </cell>
          <cell r="L150">
            <v>27</v>
          </cell>
          <cell r="M150">
            <v>146.3</v>
          </cell>
          <cell r="N150">
            <v>29.26</v>
          </cell>
          <cell r="O150">
            <v>71.6</v>
          </cell>
          <cell r="P150">
            <v>28.64</v>
          </cell>
          <cell r="Q150">
            <v>57.9</v>
          </cell>
          <cell r="R150">
            <v>7</v>
          </cell>
          <cell r="S150" t="str">
            <v/>
          </cell>
          <cell r="T150" t="str">
            <v/>
          </cell>
        </row>
        <row r="151">
          <cell r="E151" t="str">
            <v>202506140615</v>
          </cell>
          <cell r="F151" t="str">
            <v>第06候考室</v>
          </cell>
          <cell r="G151">
            <v>15</v>
          </cell>
          <cell r="H151" t="str">
            <v>第06考场</v>
          </cell>
          <cell r="I151" t="str">
            <v>0002绥阳县中医医院</v>
          </cell>
          <cell r="J151" t="str">
            <v>中医医师</v>
          </cell>
          <cell r="K151">
            <v>22109000201</v>
          </cell>
          <cell r="L151">
            <v>1</v>
          </cell>
          <cell r="M151">
            <v>144.8</v>
          </cell>
          <cell r="N151">
            <v>28.96</v>
          </cell>
          <cell r="O151" t="str">
            <v>缺考</v>
          </cell>
          <cell r="P151" t="str">
            <v>缺考</v>
          </cell>
          <cell r="Q151">
            <v>28.96</v>
          </cell>
          <cell r="R151">
            <v>13</v>
          </cell>
          <cell r="S151" t="str">
            <v/>
          </cell>
          <cell r="T151" t="str">
            <v/>
          </cell>
        </row>
        <row r="152">
          <cell r="E152" t="str">
            <v>202506140616</v>
          </cell>
          <cell r="F152" t="str">
            <v>第06候考室</v>
          </cell>
          <cell r="G152">
            <v>16</v>
          </cell>
          <cell r="H152" t="str">
            <v>第06考场</v>
          </cell>
          <cell r="I152" t="str">
            <v>0002绥阳县中医医院</v>
          </cell>
          <cell r="J152" t="str">
            <v>中医医师</v>
          </cell>
          <cell r="K152">
            <v>22109000201</v>
          </cell>
          <cell r="L152">
            <v>5</v>
          </cell>
          <cell r="M152">
            <v>143.5</v>
          </cell>
          <cell r="N152">
            <v>28.7</v>
          </cell>
          <cell r="O152" t="str">
            <v>缺考</v>
          </cell>
          <cell r="P152" t="str">
            <v>缺考</v>
          </cell>
          <cell r="Q152">
            <v>28.7</v>
          </cell>
          <cell r="R152">
            <v>14</v>
          </cell>
          <cell r="S152" t="str">
            <v/>
          </cell>
          <cell r="T152" t="str">
            <v/>
          </cell>
        </row>
        <row r="153">
          <cell r="E153" t="str">
            <v>202506140617</v>
          </cell>
          <cell r="F153" t="str">
            <v>第06候考室</v>
          </cell>
          <cell r="G153">
            <v>17</v>
          </cell>
          <cell r="H153" t="str">
            <v>第06考场</v>
          </cell>
          <cell r="I153" t="str">
            <v>0002绥阳县中医医院</v>
          </cell>
          <cell r="J153" t="str">
            <v>中医医师</v>
          </cell>
          <cell r="K153">
            <v>22109000201</v>
          </cell>
          <cell r="L153">
            <v>2</v>
          </cell>
          <cell r="M153">
            <v>142.5</v>
          </cell>
          <cell r="N153">
            <v>28.5</v>
          </cell>
          <cell r="O153">
            <v>72</v>
          </cell>
          <cell r="P153">
            <v>28.8</v>
          </cell>
          <cell r="Q153">
            <v>57.3</v>
          </cell>
          <cell r="R153">
            <v>9</v>
          </cell>
          <cell r="S153" t="str">
            <v/>
          </cell>
          <cell r="T153" t="str">
            <v/>
          </cell>
        </row>
        <row r="154">
          <cell r="E154" t="str">
            <v>202506140618</v>
          </cell>
          <cell r="F154" t="str">
            <v>第06候考室</v>
          </cell>
          <cell r="G154">
            <v>18</v>
          </cell>
          <cell r="H154" t="str">
            <v>第06考场</v>
          </cell>
          <cell r="I154" t="str">
            <v>0002绥阳县中医医院</v>
          </cell>
          <cell r="J154" t="str">
            <v>中医医师</v>
          </cell>
          <cell r="K154">
            <v>22109000201</v>
          </cell>
          <cell r="L154">
            <v>6</v>
          </cell>
          <cell r="M154">
            <v>139.4</v>
          </cell>
          <cell r="N154">
            <v>27.88</v>
          </cell>
          <cell r="O154">
            <v>72.2</v>
          </cell>
          <cell r="P154">
            <v>28.88</v>
          </cell>
          <cell r="Q154">
            <v>56.76</v>
          </cell>
          <cell r="R154">
            <v>10</v>
          </cell>
          <cell r="S154" t="str">
            <v/>
          </cell>
          <cell r="T154" t="str">
            <v/>
          </cell>
        </row>
        <row r="155">
          <cell r="E155" t="str">
            <v>202506140619</v>
          </cell>
          <cell r="F155" t="str">
            <v>第06候考室</v>
          </cell>
          <cell r="G155">
            <v>19</v>
          </cell>
          <cell r="H155" t="str">
            <v>第06考场</v>
          </cell>
          <cell r="I155" t="str">
            <v>0002绥阳县中医医院</v>
          </cell>
          <cell r="J155" t="str">
            <v>中医医师</v>
          </cell>
          <cell r="K155">
            <v>22109000201</v>
          </cell>
          <cell r="L155">
            <v>26</v>
          </cell>
          <cell r="M155">
            <v>135.5</v>
          </cell>
          <cell r="N155">
            <v>27.1</v>
          </cell>
          <cell r="O155">
            <v>69.2</v>
          </cell>
          <cell r="P155">
            <v>27.68</v>
          </cell>
          <cell r="Q155">
            <v>54.78</v>
          </cell>
          <cell r="R155">
            <v>11</v>
          </cell>
          <cell r="S155" t="str">
            <v/>
          </cell>
          <cell r="T155" t="str">
            <v/>
          </cell>
        </row>
        <row r="156">
          <cell r="E156" t="str">
            <v>202506140620</v>
          </cell>
          <cell r="F156" t="str">
            <v>第06候考室</v>
          </cell>
          <cell r="G156">
            <v>20</v>
          </cell>
          <cell r="H156" t="str">
            <v>第06考场</v>
          </cell>
          <cell r="I156" t="str">
            <v>0002绥阳县中医医院</v>
          </cell>
          <cell r="J156" t="str">
            <v>中医医师</v>
          </cell>
          <cell r="K156">
            <v>22109000201</v>
          </cell>
          <cell r="L156">
            <v>30</v>
          </cell>
          <cell r="M156">
            <v>135.1</v>
          </cell>
          <cell r="N156">
            <v>27.02</v>
          </cell>
          <cell r="O156">
            <v>69.2</v>
          </cell>
          <cell r="P156">
            <v>27.68</v>
          </cell>
          <cell r="Q156">
            <v>54.7</v>
          </cell>
          <cell r="R156">
            <v>12</v>
          </cell>
          <cell r="S156" t="str">
            <v/>
          </cell>
          <cell r="T156" t="str">
            <v/>
          </cell>
        </row>
        <row r="157">
          <cell r="E157" t="str">
            <v>202506140621</v>
          </cell>
          <cell r="F157" t="str">
            <v>第06候考室</v>
          </cell>
          <cell r="G157">
            <v>21</v>
          </cell>
          <cell r="H157" t="str">
            <v>第06考场</v>
          </cell>
          <cell r="I157" t="str">
            <v>0002绥阳县中医医院</v>
          </cell>
          <cell r="J157" t="str">
            <v>中医医师</v>
          </cell>
          <cell r="K157">
            <v>22109000201</v>
          </cell>
          <cell r="L157">
            <v>20</v>
          </cell>
          <cell r="M157">
            <v>128.2</v>
          </cell>
          <cell r="N157">
            <v>25.64</v>
          </cell>
          <cell r="O157" t="str">
            <v>缺考</v>
          </cell>
          <cell r="P157" t="str">
            <v>缺考</v>
          </cell>
          <cell r="Q157">
            <v>25.64</v>
          </cell>
          <cell r="R157">
            <v>15</v>
          </cell>
          <cell r="S157" t="str">
            <v/>
          </cell>
          <cell r="T157" t="str">
            <v/>
          </cell>
        </row>
        <row r="158">
          <cell r="E158" t="str">
            <v>202506140622</v>
          </cell>
          <cell r="F158" t="str">
            <v>第06候考室</v>
          </cell>
          <cell r="G158">
            <v>22</v>
          </cell>
          <cell r="H158" t="str">
            <v>第06考场</v>
          </cell>
          <cell r="I158" t="str">
            <v>0002绥阳县中医医院</v>
          </cell>
          <cell r="J158" t="str">
            <v>中西医医师</v>
          </cell>
          <cell r="K158">
            <v>22109000202</v>
          </cell>
          <cell r="L158">
            <v>29</v>
          </cell>
          <cell r="M158">
            <v>173.8</v>
          </cell>
          <cell r="N158">
            <v>34.76</v>
          </cell>
          <cell r="O158">
            <v>74.8</v>
          </cell>
          <cell r="P158">
            <v>29.92</v>
          </cell>
          <cell r="Q158">
            <v>64.68</v>
          </cell>
          <cell r="R158">
            <v>1</v>
          </cell>
          <cell r="S158" t="str">
            <v>是</v>
          </cell>
          <cell r="T158" t="str">
            <v/>
          </cell>
        </row>
        <row r="159">
          <cell r="E159" t="str">
            <v>202506140623</v>
          </cell>
          <cell r="F159" t="str">
            <v>第06候考室</v>
          </cell>
          <cell r="G159">
            <v>23</v>
          </cell>
          <cell r="H159" t="str">
            <v>第06考场</v>
          </cell>
          <cell r="I159" t="str">
            <v>0002绥阳县中医医院</v>
          </cell>
          <cell r="J159" t="str">
            <v>中西医医师</v>
          </cell>
          <cell r="K159">
            <v>22109000202</v>
          </cell>
          <cell r="L159">
            <v>9</v>
          </cell>
          <cell r="M159">
            <v>170.3</v>
          </cell>
          <cell r="N159">
            <v>34.06</v>
          </cell>
          <cell r="O159">
            <v>69.8</v>
          </cell>
          <cell r="P159">
            <v>27.92</v>
          </cell>
          <cell r="Q159">
            <v>61.98</v>
          </cell>
          <cell r="R159">
            <v>2</v>
          </cell>
          <cell r="S159" t="str">
            <v>是</v>
          </cell>
          <cell r="T159" t="str">
            <v>面试成绩未达70分</v>
          </cell>
        </row>
        <row r="160">
          <cell r="E160" t="str">
            <v>202506140624</v>
          </cell>
          <cell r="F160" t="str">
            <v>第06候考室</v>
          </cell>
          <cell r="G160">
            <v>24</v>
          </cell>
          <cell r="H160" t="str">
            <v>第06考场</v>
          </cell>
          <cell r="I160" t="str">
            <v>0002绥阳县中医医院</v>
          </cell>
          <cell r="J160" t="str">
            <v>中西医医师</v>
          </cell>
          <cell r="K160">
            <v>22109000202</v>
          </cell>
          <cell r="L160">
            <v>16</v>
          </cell>
          <cell r="M160">
            <v>169.1</v>
          </cell>
          <cell r="N160">
            <v>33.82</v>
          </cell>
          <cell r="O160">
            <v>68.6</v>
          </cell>
          <cell r="P160">
            <v>27.44</v>
          </cell>
          <cell r="Q160">
            <v>61.26</v>
          </cell>
          <cell r="R160">
            <v>3</v>
          </cell>
          <cell r="S160" t="str">
            <v/>
          </cell>
          <cell r="T160" t="str">
            <v/>
          </cell>
        </row>
        <row r="161">
          <cell r="E161" t="str">
            <v>202506140625</v>
          </cell>
          <cell r="F161" t="str">
            <v>第06候考室</v>
          </cell>
          <cell r="G161">
            <v>25</v>
          </cell>
          <cell r="H161" t="str">
            <v>第06考场</v>
          </cell>
          <cell r="I161" t="str">
            <v>0002绥阳县中医医院</v>
          </cell>
          <cell r="J161" t="str">
            <v>中西医医师</v>
          </cell>
          <cell r="K161">
            <v>22109000202</v>
          </cell>
          <cell r="L161">
            <v>21</v>
          </cell>
          <cell r="M161">
            <v>163.2</v>
          </cell>
          <cell r="N161">
            <v>32.64</v>
          </cell>
          <cell r="O161" t="str">
            <v>缺考</v>
          </cell>
          <cell r="P161" t="str">
            <v>缺考</v>
          </cell>
          <cell r="Q161">
            <v>32.64</v>
          </cell>
          <cell r="R161">
            <v>6</v>
          </cell>
          <cell r="S161" t="str">
            <v/>
          </cell>
          <cell r="T161" t="str">
            <v/>
          </cell>
        </row>
        <row r="162">
          <cell r="E162" t="str">
            <v>202506140626</v>
          </cell>
          <cell r="F162" t="str">
            <v>第06候考室</v>
          </cell>
          <cell r="G162">
            <v>26</v>
          </cell>
          <cell r="H162" t="str">
            <v>第06考场</v>
          </cell>
          <cell r="I162" t="str">
            <v>0002绥阳县中医医院</v>
          </cell>
          <cell r="J162" t="str">
            <v>中西医医师</v>
          </cell>
          <cell r="K162">
            <v>22109000202</v>
          </cell>
          <cell r="L162">
            <v>11</v>
          </cell>
          <cell r="M162">
            <v>158.5</v>
          </cell>
          <cell r="N162">
            <v>31.7</v>
          </cell>
          <cell r="O162">
            <v>72</v>
          </cell>
          <cell r="P162">
            <v>28.8</v>
          </cell>
          <cell r="Q162">
            <v>60.5</v>
          </cell>
          <cell r="R162">
            <v>4</v>
          </cell>
          <cell r="S162" t="str">
            <v/>
          </cell>
          <cell r="T162" t="str">
            <v/>
          </cell>
        </row>
        <row r="163">
          <cell r="E163" t="str">
            <v>202506140627</v>
          </cell>
          <cell r="F163" t="str">
            <v>第06候考室</v>
          </cell>
          <cell r="G163">
            <v>27</v>
          </cell>
          <cell r="H163" t="str">
            <v>第06考场</v>
          </cell>
          <cell r="I163" t="str">
            <v>0002绥阳县中医医院</v>
          </cell>
          <cell r="J163" t="str">
            <v>中西医医师</v>
          </cell>
          <cell r="K163">
            <v>22109000202</v>
          </cell>
          <cell r="L163">
            <v>12</v>
          </cell>
          <cell r="M163">
            <v>139.5</v>
          </cell>
          <cell r="N163">
            <v>27.9</v>
          </cell>
          <cell r="O163">
            <v>67</v>
          </cell>
          <cell r="P163">
            <v>26.8</v>
          </cell>
          <cell r="Q163">
            <v>54.7</v>
          </cell>
          <cell r="R163">
            <v>5</v>
          </cell>
          <cell r="S163" t="str">
            <v/>
          </cell>
          <cell r="T163" t="str">
            <v/>
          </cell>
        </row>
        <row r="164">
          <cell r="E164" t="str">
            <v>202506140628</v>
          </cell>
          <cell r="F164" t="str">
            <v>第06候考室</v>
          </cell>
          <cell r="G164">
            <v>28</v>
          </cell>
          <cell r="H164" t="str">
            <v>第06考场</v>
          </cell>
          <cell r="I164" t="str">
            <v>0002绥阳县中医医院</v>
          </cell>
          <cell r="J164" t="str">
            <v>中医医师</v>
          </cell>
          <cell r="K164">
            <v>22109000203</v>
          </cell>
          <cell r="L164">
            <v>19</v>
          </cell>
          <cell r="M164">
            <v>193.9</v>
          </cell>
          <cell r="N164">
            <v>38.78</v>
          </cell>
          <cell r="O164">
            <v>79.4</v>
          </cell>
          <cell r="P164">
            <v>31.76</v>
          </cell>
          <cell r="Q164">
            <v>70.54</v>
          </cell>
          <cell r="R164">
            <v>1</v>
          </cell>
          <cell r="S164" t="str">
            <v>是</v>
          </cell>
          <cell r="T164" t="str">
            <v/>
          </cell>
        </row>
        <row r="165">
          <cell r="E165" t="str">
            <v>202506140629</v>
          </cell>
          <cell r="F165" t="str">
            <v>第06候考室</v>
          </cell>
          <cell r="G165">
            <v>29</v>
          </cell>
          <cell r="H165" t="str">
            <v>第06考场</v>
          </cell>
          <cell r="I165" t="str">
            <v>0002绥阳县中医医院</v>
          </cell>
          <cell r="J165" t="str">
            <v>中医医师</v>
          </cell>
          <cell r="K165">
            <v>22109000203</v>
          </cell>
          <cell r="L165">
            <v>8</v>
          </cell>
          <cell r="M165">
            <v>169</v>
          </cell>
          <cell r="N165">
            <v>33.8</v>
          </cell>
          <cell r="O165">
            <v>79.8</v>
          </cell>
          <cell r="P165">
            <v>31.92</v>
          </cell>
          <cell r="Q165">
            <v>65.72</v>
          </cell>
          <cell r="R165">
            <v>2</v>
          </cell>
          <cell r="S165" t="str">
            <v/>
          </cell>
          <cell r="T165" t="str">
            <v/>
          </cell>
        </row>
        <row r="166">
          <cell r="E166" t="str">
            <v>202506140630</v>
          </cell>
          <cell r="F166" t="str">
            <v>第06候考室</v>
          </cell>
          <cell r="G166">
            <v>30</v>
          </cell>
          <cell r="H166" t="str">
            <v>第06考场</v>
          </cell>
          <cell r="I166" t="str">
            <v>0002绥阳县中医医院</v>
          </cell>
          <cell r="J166" t="str">
            <v>中医医师</v>
          </cell>
          <cell r="K166">
            <v>22109000203</v>
          </cell>
          <cell r="L166">
            <v>25</v>
          </cell>
          <cell r="M166">
            <v>149.3</v>
          </cell>
          <cell r="N166">
            <v>29.86</v>
          </cell>
          <cell r="O166">
            <v>75.8</v>
          </cell>
          <cell r="P166">
            <v>30.32</v>
          </cell>
          <cell r="Q166">
            <v>60.18</v>
          </cell>
          <cell r="R166">
            <v>3</v>
          </cell>
          <cell r="S166" t="str">
            <v/>
          </cell>
          <cell r="T166" t="str">
            <v/>
          </cell>
        </row>
        <row r="167">
          <cell r="E167" t="str">
            <v>202506140631</v>
          </cell>
          <cell r="F167" t="str">
            <v>第06候考室</v>
          </cell>
          <cell r="G167">
            <v>31</v>
          </cell>
          <cell r="H167" t="str">
            <v>第06考场</v>
          </cell>
          <cell r="I167" t="str">
            <v>0002绥阳县中医医院</v>
          </cell>
          <cell r="J167" t="str">
            <v>中医主治医师</v>
          </cell>
          <cell r="K167">
            <v>22109000204</v>
          </cell>
          <cell r="L167">
            <v>14</v>
          </cell>
          <cell r="M167">
            <v>161.8</v>
          </cell>
          <cell r="N167">
            <v>32.36</v>
          </cell>
          <cell r="O167">
            <v>73</v>
          </cell>
          <cell r="P167">
            <v>29.2</v>
          </cell>
          <cell r="Q167">
            <v>61.56</v>
          </cell>
          <cell r="R167">
            <v>1</v>
          </cell>
          <cell r="S167" t="str">
            <v>是</v>
          </cell>
          <cell r="T167" t="str">
            <v/>
          </cell>
        </row>
        <row r="168">
          <cell r="E168" t="str">
            <v>202506140701</v>
          </cell>
          <cell r="F168" t="str">
            <v>第07候考室</v>
          </cell>
          <cell r="G168">
            <v>1</v>
          </cell>
          <cell r="H168" t="str">
            <v>第07考场</v>
          </cell>
          <cell r="I168" t="str">
            <v>0002绥阳县中医医院</v>
          </cell>
          <cell r="J168" t="str">
            <v>中医主治医师</v>
          </cell>
          <cell r="K168">
            <v>22109000205</v>
          </cell>
          <cell r="L168">
            <v>24</v>
          </cell>
          <cell r="M168">
            <v>145.4</v>
          </cell>
          <cell r="N168">
            <v>29.08</v>
          </cell>
          <cell r="O168">
            <v>77.9</v>
          </cell>
          <cell r="P168">
            <v>31.16</v>
          </cell>
          <cell r="Q168">
            <v>60.24</v>
          </cell>
          <cell r="R168">
            <v>1</v>
          </cell>
          <cell r="S168" t="str">
            <v>是</v>
          </cell>
          <cell r="T168" t="str">
            <v/>
          </cell>
        </row>
        <row r="169">
          <cell r="E169" t="str">
            <v>202506140702</v>
          </cell>
          <cell r="F169" t="str">
            <v>第07候考室</v>
          </cell>
          <cell r="G169">
            <v>2</v>
          </cell>
          <cell r="H169" t="str">
            <v>第07考场</v>
          </cell>
          <cell r="I169" t="str">
            <v>0002绥阳县中医医院</v>
          </cell>
          <cell r="J169" t="str">
            <v>临床医师</v>
          </cell>
          <cell r="K169">
            <v>22109000206</v>
          </cell>
          <cell r="L169">
            <v>9</v>
          </cell>
          <cell r="M169">
            <v>185.6</v>
          </cell>
          <cell r="N169">
            <v>37.12</v>
          </cell>
          <cell r="O169">
            <v>80.6</v>
          </cell>
          <cell r="P169">
            <v>32.24</v>
          </cell>
          <cell r="Q169">
            <v>69.36</v>
          </cell>
          <cell r="R169">
            <v>1</v>
          </cell>
          <cell r="S169" t="str">
            <v>是</v>
          </cell>
          <cell r="T169" t="str">
            <v/>
          </cell>
        </row>
        <row r="170">
          <cell r="E170" t="str">
            <v>202506140703</v>
          </cell>
          <cell r="F170" t="str">
            <v>第07候考室</v>
          </cell>
          <cell r="G170">
            <v>3</v>
          </cell>
          <cell r="H170" t="str">
            <v>第07考场</v>
          </cell>
          <cell r="I170" t="str">
            <v>0002绥阳县中医医院</v>
          </cell>
          <cell r="J170" t="str">
            <v>临床医师</v>
          </cell>
          <cell r="K170">
            <v>22109000206</v>
          </cell>
          <cell r="L170">
            <v>29</v>
          </cell>
          <cell r="M170">
            <v>159.4</v>
          </cell>
          <cell r="N170">
            <v>31.88</v>
          </cell>
          <cell r="O170">
            <v>69.2</v>
          </cell>
          <cell r="P170">
            <v>27.68</v>
          </cell>
          <cell r="Q170">
            <v>59.56</v>
          </cell>
          <cell r="R170">
            <v>2</v>
          </cell>
          <cell r="S170" t="str">
            <v/>
          </cell>
          <cell r="T170" t="str">
            <v/>
          </cell>
        </row>
        <row r="171">
          <cell r="E171" t="str">
            <v>202506140704</v>
          </cell>
          <cell r="F171" t="str">
            <v>第07候考室</v>
          </cell>
          <cell r="G171">
            <v>4</v>
          </cell>
          <cell r="H171" t="str">
            <v>第07考场</v>
          </cell>
          <cell r="I171" t="str">
            <v>0002绥阳县中医医院</v>
          </cell>
          <cell r="J171" t="str">
            <v>临床医师</v>
          </cell>
          <cell r="K171">
            <v>22109000206</v>
          </cell>
          <cell r="L171">
            <v>16</v>
          </cell>
          <cell r="M171">
            <v>152</v>
          </cell>
          <cell r="N171">
            <v>30.4</v>
          </cell>
          <cell r="O171">
            <v>71.6</v>
          </cell>
          <cell r="P171">
            <v>28.64</v>
          </cell>
          <cell r="Q171">
            <v>59.04</v>
          </cell>
          <cell r="R171">
            <v>3</v>
          </cell>
          <cell r="S171" t="str">
            <v/>
          </cell>
          <cell r="T171" t="str">
            <v/>
          </cell>
        </row>
        <row r="172">
          <cell r="E172" t="str">
            <v>202506140705</v>
          </cell>
          <cell r="F172" t="str">
            <v>第07候考室</v>
          </cell>
          <cell r="G172">
            <v>5</v>
          </cell>
          <cell r="H172" t="str">
            <v>第07考场</v>
          </cell>
          <cell r="I172" t="str">
            <v>0002绥阳县中医医院</v>
          </cell>
          <cell r="J172" t="str">
            <v>妇产科医师</v>
          </cell>
          <cell r="K172">
            <v>22109000207</v>
          </cell>
          <cell r="L172">
            <v>8</v>
          </cell>
          <cell r="M172">
            <v>168.6</v>
          </cell>
          <cell r="N172">
            <v>33.72</v>
          </cell>
          <cell r="O172" t="str">
            <v>缺考</v>
          </cell>
          <cell r="P172" t="str">
            <v>缺考</v>
          </cell>
          <cell r="Q172">
            <v>33.72</v>
          </cell>
          <cell r="R172">
            <v>6</v>
          </cell>
          <cell r="S172" t="str">
            <v/>
          </cell>
          <cell r="T172" t="str">
            <v/>
          </cell>
        </row>
        <row r="173">
          <cell r="E173" t="str">
            <v>202506140706</v>
          </cell>
          <cell r="F173" t="str">
            <v>第07候考室</v>
          </cell>
          <cell r="G173">
            <v>6</v>
          </cell>
          <cell r="H173" t="str">
            <v>第07考场</v>
          </cell>
          <cell r="I173" t="str">
            <v>0002绥阳县中医医院</v>
          </cell>
          <cell r="J173" t="str">
            <v>妇产科医师</v>
          </cell>
          <cell r="K173">
            <v>22109000207</v>
          </cell>
          <cell r="L173">
            <v>18</v>
          </cell>
          <cell r="M173">
            <v>163.8</v>
          </cell>
          <cell r="N173">
            <v>32.76</v>
          </cell>
          <cell r="O173">
            <v>77.7</v>
          </cell>
          <cell r="P173">
            <v>31.08</v>
          </cell>
          <cell r="Q173">
            <v>63.84</v>
          </cell>
          <cell r="R173">
            <v>1</v>
          </cell>
          <cell r="S173" t="str">
            <v>是</v>
          </cell>
          <cell r="T173" t="str">
            <v/>
          </cell>
        </row>
        <row r="174">
          <cell r="E174" t="str">
            <v>202506140707</v>
          </cell>
          <cell r="F174" t="str">
            <v>第07候考室</v>
          </cell>
          <cell r="G174">
            <v>7</v>
          </cell>
          <cell r="H174" t="str">
            <v>第07考场</v>
          </cell>
          <cell r="I174" t="str">
            <v>0002绥阳县中医医院</v>
          </cell>
          <cell r="J174" t="str">
            <v>妇产科医师</v>
          </cell>
          <cell r="K174">
            <v>22109000207</v>
          </cell>
          <cell r="L174">
            <v>6</v>
          </cell>
          <cell r="M174">
            <v>161.1</v>
          </cell>
          <cell r="N174">
            <v>32.22</v>
          </cell>
          <cell r="O174">
            <v>76.4</v>
          </cell>
          <cell r="P174">
            <v>30.56</v>
          </cell>
          <cell r="Q174">
            <v>62.78</v>
          </cell>
          <cell r="R174">
            <v>2</v>
          </cell>
          <cell r="S174" t="str">
            <v>是</v>
          </cell>
          <cell r="T174" t="str">
            <v/>
          </cell>
        </row>
        <row r="175">
          <cell r="E175" t="str">
            <v>202506140708</v>
          </cell>
          <cell r="F175" t="str">
            <v>第07候考室</v>
          </cell>
          <cell r="G175">
            <v>8</v>
          </cell>
          <cell r="H175" t="str">
            <v>第07考场</v>
          </cell>
          <cell r="I175" t="str">
            <v>0002绥阳县中医医院</v>
          </cell>
          <cell r="J175" t="str">
            <v>妇产科医师</v>
          </cell>
          <cell r="K175">
            <v>22109000207</v>
          </cell>
          <cell r="L175">
            <v>5</v>
          </cell>
          <cell r="M175">
            <v>153.3</v>
          </cell>
          <cell r="N175">
            <v>30.66</v>
          </cell>
          <cell r="O175">
            <v>75.6</v>
          </cell>
          <cell r="P175">
            <v>30.24</v>
          </cell>
          <cell r="Q175">
            <v>60.9</v>
          </cell>
          <cell r="R175">
            <v>3</v>
          </cell>
          <cell r="S175" t="str">
            <v/>
          </cell>
          <cell r="T175" t="str">
            <v/>
          </cell>
        </row>
        <row r="176">
          <cell r="E176" t="str">
            <v>202506140709</v>
          </cell>
          <cell r="F176" t="str">
            <v>第07候考室</v>
          </cell>
          <cell r="G176">
            <v>9</v>
          </cell>
          <cell r="H176" t="str">
            <v>第07考场</v>
          </cell>
          <cell r="I176" t="str">
            <v>0002绥阳县中医医院</v>
          </cell>
          <cell r="J176" t="str">
            <v>妇产科医师</v>
          </cell>
          <cell r="K176">
            <v>22109000207</v>
          </cell>
          <cell r="L176">
            <v>22</v>
          </cell>
          <cell r="M176">
            <v>153.2</v>
          </cell>
          <cell r="N176">
            <v>30.64</v>
          </cell>
          <cell r="O176">
            <v>71.9</v>
          </cell>
          <cell r="P176">
            <v>28.76</v>
          </cell>
          <cell r="Q176">
            <v>59.4</v>
          </cell>
          <cell r="R176">
            <v>4</v>
          </cell>
          <cell r="S176" t="str">
            <v/>
          </cell>
          <cell r="T176" t="str">
            <v/>
          </cell>
        </row>
        <row r="177">
          <cell r="E177" t="str">
            <v>202506140710</v>
          </cell>
          <cell r="F177" t="str">
            <v>第07候考室</v>
          </cell>
          <cell r="G177">
            <v>10</v>
          </cell>
          <cell r="H177" t="str">
            <v>第07考场</v>
          </cell>
          <cell r="I177" t="str">
            <v>0002绥阳县中医医院</v>
          </cell>
          <cell r="J177" t="str">
            <v>妇产科医师</v>
          </cell>
          <cell r="K177">
            <v>22109000207</v>
          </cell>
          <cell r="L177">
            <v>28</v>
          </cell>
          <cell r="M177">
            <v>150</v>
          </cell>
          <cell r="N177">
            <v>30</v>
          </cell>
          <cell r="O177">
            <v>71.1</v>
          </cell>
          <cell r="P177">
            <v>28.44</v>
          </cell>
          <cell r="Q177">
            <v>58.44</v>
          </cell>
          <cell r="R177">
            <v>5</v>
          </cell>
          <cell r="S177" t="str">
            <v/>
          </cell>
          <cell r="T177" t="str">
            <v/>
          </cell>
        </row>
        <row r="178">
          <cell r="E178" t="str">
            <v>202506140711</v>
          </cell>
          <cell r="F178" t="str">
            <v>第07候考室</v>
          </cell>
          <cell r="G178">
            <v>11</v>
          </cell>
          <cell r="H178" t="str">
            <v>第07考场</v>
          </cell>
          <cell r="I178" t="str">
            <v>0002绥阳县中医医院</v>
          </cell>
          <cell r="J178" t="str">
            <v>临床主治医师</v>
          </cell>
          <cell r="K178">
            <v>22109000208</v>
          </cell>
          <cell r="L178">
            <v>10</v>
          </cell>
          <cell r="M178">
            <v>195.3</v>
          </cell>
          <cell r="N178">
            <v>39.06</v>
          </cell>
          <cell r="O178">
            <v>75</v>
          </cell>
          <cell r="P178">
            <v>30</v>
          </cell>
          <cell r="Q178">
            <v>69.06</v>
          </cell>
          <cell r="R178">
            <v>1</v>
          </cell>
          <cell r="S178" t="str">
            <v>是</v>
          </cell>
          <cell r="T178" t="str">
            <v/>
          </cell>
        </row>
        <row r="179">
          <cell r="E179" t="str">
            <v>202506140712</v>
          </cell>
          <cell r="F179" t="str">
            <v>第07候考室</v>
          </cell>
          <cell r="G179">
            <v>12</v>
          </cell>
          <cell r="H179" t="str">
            <v>第07考场</v>
          </cell>
          <cell r="I179" t="str">
            <v>0002绥阳县中医医院</v>
          </cell>
          <cell r="J179" t="str">
            <v>临床主治医师</v>
          </cell>
          <cell r="K179">
            <v>22109000208</v>
          </cell>
          <cell r="L179">
            <v>7</v>
          </cell>
          <cell r="M179">
            <v>176.1</v>
          </cell>
          <cell r="N179">
            <v>35.22</v>
          </cell>
          <cell r="O179">
            <v>82.4</v>
          </cell>
          <cell r="P179">
            <v>32.96</v>
          </cell>
          <cell r="Q179">
            <v>68.18</v>
          </cell>
          <cell r="R179">
            <v>2</v>
          </cell>
          <cell r="S179" t="str">
            <v/>
          </cell>
          <cell r="T179" t="str">
            <v/>
          </cell>
        </row>
        <row r="180">
          <cell r="E180" t="str">
            <v>202506140713</v>
          </cell>
          <cell r="F180" t="str">
            <v>第07候考室</v>
          </cell>
          <cell r="G180">
            <v>13</v>
          </cell>
          <cell r="H180" t="str">
            <v>第07考场</v>
          </cell>
          <cell r="I180" t="str">
            <v>0002绥阳县中医医院</v>
          </cell>
          <cell r="J180" t="str">
            <v>临床主治医师</v>
          </cell>
          <cell r="K180">
            <v>22109000208</v>
          </cell>
          <cell r="L180">
            <v>14</v>
          </cell>
          <cell r="M180">
            <v>153</v>
          </cell>
          <cell r="N180">
            <v>30.6</v>
          </cell>
          <cell r="O180" t="str">
            <v>缺考</v>
          </cell>
          <cell r="P180" t="str">
            <v>缺考</v>
          </cell>
          <cell r="Q180">
            <v>30.6</v>
          </cell>
          <cell r="R180">
            <v>3</v>
          </cell>
          <cell r="S180" t="str">
            <v/>
          </cell>
          <cell r="T180" t="str">
            <v/>
          </cell>
        </row>
        <row r="181">
          <cell r="E181" t="str">
            <v>202506140714</v>
          </cell>
          <cell r="F181" t="str">
            <v>第07候考室</v>
          </cell>
          <cell r="G181">
            <v>14</v>
          </cell>
          <cell r="H181" t="str">
            <v>第07考场</v>
          </cell>
          <cell r="I181" t="str">
            <v>0002绥阳县中医医院</v>
          </cell>
          <cell r="J181" t="str">
            <v>骨科主治医师</v>
          </cell>
          <cell r="K181">
            <v>22109000209</v>
          </cell>
          <cell r="L181">
            <v>15</v>
          </cell>
          <cell r="M181">
            <v>166.5</v>
          </cell>
          <cell r="N181">
            <v>33.3</v>
          </cell>
          <cell r="O181">
            <v>73</v>
          </cell>
          <cell r="P181">
            <v>29.2</v>
          </cell>
          <cell r="Q181">
            <v>62.5</v>
          </cell>
          <cell r="R181">
            <v>1</v>
          </cell>
          <cell r="S181" t="str">
            <v>是</v>
          </cell>
          <cell r="T181" t="str">
            <v/>
          </cell>
        </row>
        <row r="182">
          <cell r="E182" t="str">
            <v>202506140715</v>
          </cell>
          <cell r="F182" t="str">
            <v>第07候考室</v>
          </cell>
          <cell r="G182">
            <v>15</v>
          </cell>
          <cell r="H182" t="str">
            <v>第07考场</v>
          </cell>
          <cell r="I182" t="str">
            <v>0002绥阳县中医医院</v>
          </cell>
          <cell r="J182" t="str">
            <v>骨科主治医师</v>
          </cell>
          <cell r="K182">
            <v>22109000209</v>
          </cell>
          <cell r="L182">
            <v>23</v>
          </cell>
          <cell r="M182">
            <v>137.2</v>
          </cell>
          <cell r="N182">
            <v>27.44</v>
          </cell>
          <cell r="O182">
            <v>75.3</v>
          </cell>
          <cell r="P182">
            <v>30.12</v>
          </cell>
          <cell r="Q182">
            <v>57.56</v>
          </cell>
          <cell r="R182">
            <v>2</v>
          </cell>
          <cell r="S182" t="str">
            <v/>
          </cell>
          <cell r="T182" t="str">
            <v/>
          </cell>
        </row>
        <row r="183">
          <cell r="E183" t="str">
            <v>202506140716</v>
          </cell>
          <cell r="F183" t="str">
            <v>第07候考室</v>
          </cell>
          <cell r="G183">
            <v>16</v>
          </cell>
          <cell r="H183" t="str">
            <v>第07考场</v>
          </cell>
          <cell r="I183" t="str">
            <v>0002绥阳县中医医院</v>
          </cell>
          <cell r="J183" t="str">
            <v>外科主治医师</v>
          </cell>
          <cell r="K183">
            <v>22109000210</v>
          </cell>
          <cell r="L183">
            <v>27</v>
          </cell>
          <cell r="M183">
            <v>173.6</v>
          </cell>
          <cell r="N183">
            <v>34.72</v>
          </cell>
          <cell r="O183">
            <v>70.4</v>
          </cell>
          <cell r="P183">
            <v>28.16</v>
          </cell>
          <cell r="Q183">
            <v>62.88</v>
          </cell>
          <cell r="R183">
            <v>2</v>
          </cell>
          <cell r="S183" t="str">
            <v/>
          </cell>
          <cell r="T183" t="str">
            <v/>
          </cell>
        </row>
        <row r="184">
          <cell r="E184" t="str">
            <v>202506140717</v>
          </cell>
          <cell r="F184" t="str">
            <v>第07候考室</v>
          </cell>
          <cell r="G184">
            <v>17</v>
          </cell>
          <cell r="H184" t="str">
            <v>第07考场</v>
          </cell>
          <cell r="I184" t="str">
            <v>0002绥阳县中医医院</v>
          </cell>
          <cell r="J184" t="str">
            <v>外科主治医师</v>
          </cell>
          <cell r="K184">
            <v>22109000210</v>
          </cell>
          <cell r="L184">
            <v>26</v>
          </cell>
          <cell r="M184">
            <v>167.2</v>
          </cell>
          <cell r="N184">
            <v>33.44</v>
          </cell>
          <cell r="O184">
            <v>75.2</v>
          </cell>
          <cell r="P184">
            <v>30.08</v>
          </cell>
          <cell r="Q184">
            <v>63.52</v>
          </cell>
          <cell r="R184">
            <v>1</v>
          </cell>
          <cell r="S184" t="str">
            <v>是</v>
          </cell>
          <cell r="T184" t="str">
            <v/>
          </cell>
        </row>
        <row r="185">
          <cell r="E185" t="str">
            <v>202506140718</v>
          </cell>
          <cell r="F185" t="str">
            <v>第07候考室</v>
          </cell>
          <cell r="G185">
            <v>18</v>
          </cell>
          <cell r="H185" t="str">
            <v>第07考场</v>
          </cell>
          <cell r="I185" t="str">
            <v>0002绥阳县中医医院</v>
          </cell>
          <cell r="J185" t="str">
            <v>外科主治医师</v>
          </cell>
          <cell r="K185">
            <v>22109000210</v>
          </cell>
          <cell r="L185">
            <v>31</v>
          </cell>
          <cell r="M185">
            <v>163.6</v>
          </cell>
          <cell r="N185">
            <v>32.72</v>
          </cell>
          <cell r="O185" t="str">
            <v>缺考</v>
          </cell>
          <cell r="P185" t="str">
            <v>缺考</v>
          </cell>
          <cell r="Q185">
            <v>32.72</v>
          </cell>
          <cell r="R185">
            <v>3</v>
          </cell>
          <cell r="S185" t="str">
            <v/>
          </cell>
          <cell r="T185" t="str">
            <v/>
          </cell>
        </row>
        <row r="186">
          <cell r="E186" t="str">
            <v>202506140719</v>
          </cell>
          <cell r="F186" t="str">
            <v>第07候考室</v>
          </cell>
          <cell r="G186">
            <v>19</v>
          </cell>
          <cell r="H186" t="str">
            <v>第07考场</v>
          </cell>
          <cell r="I186" t="str">
            <v>0002绥阳县中医医院</v>
          </cell>
          <cell r="J186" t="str">
            <v>急诊主治医师</v>
          </cell>
          <cell r="K186">
            <v>22109000211</v>
          </cell>
          <cell r="L186">
            <v>13</v>
          </cell>
          <cell r="M186">
            <v>165.6</v>
          </cell>
          <cell r="N186">
            <v>33.12</v>
          </cell>
          <cell r="O186">
            <v>78.6</v>
          </cell>
          <cell r="P186">
            <v>31.44</v>
          </cell>
          <cell r="Q186">
            <v>64.56</v>
          </cell>
          <cell r="R186">
            <v>1</v>
          </cell>
          <cell r="S186" t="str">
            <v>是</v>
          </cell>
          <cell r="T186" t="str">
            <v/>
          </cell>
        </row>
        <row r="187">
          <cell r="E187" t="str">
            <v>202506140720</v>
          </cell>
          <cell r="F187" t="str">
            <v>第07候考室</v>
          </cell>
          <cell r="G187">
            <v>20</v>
          </cell>
          <cell r="H187" t="str">
            <v>第07考场</v>
          </cell>
          <cell r="I187" t="str">
            <v>0002绥阳县中医医院</v>
          </cell>
          <cell r="J187" t="str">
            <v>麻醉主治医师</v>
          </cell>
          <cell r="K187">
            <v>22109000212</v>
          </cell>
          <cell r="L187">
            <v>25</v>
          </cell>
          <cell r="M187">
            <v>172.3</v>
          </cell>
          <cell r="N187">
            <v>34.46</v>
          </cell>
          <cell r="O187">
            <v>77.2</v>
          </cell>
          <cell r="P187">
            <v>30.88</v>
          </cell>
          <cell r="Q187">
            <v>65.34</v>
          </cell>
          <cell r="R187">
            <v>1</v>
          </cell>
          <cell r="S187" t="str">
            <v>是</v>
          </cell>
          <cell r="T187" t="str">
            <v/>
          </cell>
        </row>
        <row r="188">
          <cell r="E188" t="str">
            <v>202506140721</v>
          </cell>
          <cell r="F188" t="str">
            <v>第07候考室</v>
          </cell>
          <cell r="G188">
            <v>21</v>
          </cell>
          <cell r="H188" t="str">
            <v>第07考场</v>
          </cell>
          <cell r="I188" t="str">
            <v>0002绥阳县中医医院</v>
          </cell>
          <cell r="J188" t="str">
            <v>麻醉主治医师</v>
          </cell>
          <cell r="K188">
            <v>22109000212</v>
          </cell>
          <cell r="L188">
            <v>11</v>
          </cell>
          <cell r="M188">
            <v>161.7</v>
          </cell>
          <cell r="N188">
            <v>32.34</v>
          </cell>
          <cell r="O188">
            <v>76.6</v>
          </cell>
          <cell r="P188">
            <v>30.64</v>
          </cell>
          <cell r="Q188">
            <v>62.98</v>
          </cell>
          <cell r="R188">
            <v>2</v>
          </cell>
          <cell r="S188" t="str">
            <v/>
          </cell>
          <cell r="T188" t="str">
            <v/>
          </cell>
        </row>
        <row r="189">
          <cell r="E189" t="str">
            <v>202506140722</v>
          </cell>
          <cell r="F189" t="str">
            <v>第07候考室</v>
          </cell>
          <cell r="G189">
            <v>22</v>
          </cell>
          <cell r="H189" t="str">
            <v>第07考场</v>
          </cell>
          <cell r="I189" t="str">
            <v>0002绥阳县中医医院</v>
          </cell>
          <cell r="J189" t="str">
            <v>麻醉主治医师</v>
          </cell>
          <cell r="K189">
            <v>22109000212</v>
          </cell>
          <cell r="L189">
            <v>2</v>
          </cell>
          <cell r="M189">
            <v>155.5</v>
          </cell>
          <cell r="N189">
            <v>31.1</v>
          </cell>
          <cell r="O189" t="str">
            <v>缺考</v>
          </cell>
          <cell r="P189" t="str">
            <v>缺考</v>
          </cell>
          <cell r="Q189">
            <v>31.1</v>
          </cell>
          <cell r="R189">
            <v>3</v>
          </cell>
          <cell r="S189" t="str">
            <v/>
          </cell>
          <cell r="T189" t="str">
            <v/>
          </cell>
        </row>
        <row r="190">
          <cell r="E190" t="str">
            <v>202506140723</v>
          </cell>
          <cell r="F190" t="str">
            <v>第07候考室</v>
          </cell>
          <cell r="G190">
            <v>23</v>
          </cell>
          <cell r="H190" t="str">
            <v>第07考场</v>
          </cell>
          <cell r="I190" t="str">
            <v>0002绥阳县中医医院</v>
          </cell>
          <cell r="J190" t="str">
            <v>影像规培医师</v>
          </cell>
          <cell r="K190">
            <v>22109000213</v>
          </cell>
          <cell r="L190">
            <v>19</v>
          </cell>
          <cell r="M190">
            <v>192.7</v>
          </cell>
          <cell r="N190">
            <v>38.54</v>
          </cell>
          <cell r="O190">
            <v>75</v>
          </cell>
          <cell r="P190">
            <v>30</v>
          </cell>
          <cell r="Q190">
            <v>68.54</v>
          </cell>
          <cell r="R190">
            <v>1</v>
          </cell>
          <cell r="S190" t="str">
            <v>是</v>
          </cell>
          <cell r="T190" t="str">
            <v/>
          </cell>
        </row>
        <row r="191">
          <cell r="E191" t="str">
            <v>202506140724</v>
          </cell>
          <cell r="F191" t="str">
            <v>第07候考室</v>
          </cell>
          <cell r="G191">
            <v>24</v>
          </cell>
          <cell r="H191" t="str">
            <v>第07考场</v>
          </cell>
          <cell r="I191" t="str">
            <v>0002绥阳县中医医院</v>
          </cell>
          <cell r="J191" t="str">
            <v>影像规培医师</v>
          </cell>
          <cell r="K191">
            <v>22109000213</v>
          </cell>
          <cell r="L191">
            <v>17</v>
          </cell>
          <cell r="M191">
            <v>166.5</v>
          </cell>
          <cell r="N191">
            <v>33.3</v>
          </cell>
          <cell r="O191">
            <v>73.4</v>
          </cell>
          <cell r="P191">
            <v>29.36</v>
          </cell>
          <cell r="Q191">
            <v>62.66</v>
          </cell>
          <cell r="R191">
            <v>2</v>
          </cell>
          <cell r="S191" t="str">
            <v/>
          </cell>
          <cell r="T191" t="str">
            <v/>
          </cell>
        </row>
        <row r="192">
          <cell r="E192" t="str">
            <v>202506140725</v>
          </cell>
          <cell r="F192" t="str">
            <v>第07候考室</v>
          </cell>
          <cell r="G192">
            <v>25</v>
          </cell>
          <cell r="H192" t="str">
            <v>第07考场</v>
          </cell>
          <cell r="I192" t="str">
            <v>0002绥阳县中医医院</v>
          </cell>
          <cell r="J192" t="str">
            <v>影像规培医师</v>
          </cell>
          <cell r="K192">
            <v>22109000213</v>
          </cell>
          <cell r="L192">
            <v>1</v>
          </cell>
          <cell r="M192">
            <v>148</v>
          </cell>
          <cell r="N192">
            <v>29.6</v>
          </cell>
          <cell r="O192">
            <v>71.2</v>
          </cell>
          <cell r="P192">
            <v>28.48</v>
          </cell>
          <cell r="Q192">
            <v>58.08</v>
          </cell>
          <cell r="R192">
            <v>3</v>
          </cell>
          <cell r="S192" t="str">
            <v/>
          </cell>
          <cell r="T192" t="str">
            <v/>
          </cell>
        </row>
        <row r="193">
          <cell r="E193" t="str">
            <v>202506140726</v>
          </cell>
          <cell r="F193" t="str">
            <v>第07候考室</v>
          </cell>
          <cell r="G193">
            <v>26</v>
          </cell>
          <cell r="H193" t="str">
            <v>第07考场</v>
          </cell>
          <cell r="I193" t="str">
            <v>0002绥阳县中医医院</v>
          </cell>
          <cell r="J193" t="str">
            <v>影像医师</v>
          </cell>
          <cell r="K193">
            <v>22109000214</v>
          </cell>
          <cell r="L193">
            <v>30</v>
          </cell>
          <cell r="M193">
            <v>166</v>
          </cell>
          <cell r="N193">
            <v>33.2</v>
          </cell>
          <cell r="O193">
            <v>80.5</v>
          </cell>
          <cell r="P193">
            <v>32.2</v>
          </cell>
          <cell r="Q193">
            <v>65.4</v>
          </cell>
          <cell r="R193">
            <v>1</v>
          </cell>
          <cell r="S193" t="str">
            <v>是</v>
          </cell>
          <cell r="T193" t="str">
            <v/>
          </cell>
        </row>
        <row r="194">
          <cell r="E194" t="str">
            <v>202506140727</v>
          </cell>
          <cell r="F194" t="str">
            <v>第07候考室</v>
          </cell>
          <cell r="G194">
            <v>27</v>
          </cell>
          <cell r="H194" t="str">
            <v>第07考场</v>
          </cell>
          <cell r="I194" t="str">
            <v>0002绥阳县中医医院</v>
          </cell>
          <cell r="J194" t="str">
            <v>影像医师</v>
          </cell>
          <cell r="K194">
            <v>22109000214</v>
          </cell>
          <cell r="L194">
            <v>3</v>
          </cell>
          <cell r="M194">
            <v>154.3</v>
          </cell>
          <cell r="N194">
            <v>30.86</v>
          </cell>
          <cell r="O194">
            <v>76.4</v>
          </cell>
          <cell r="P194">
            <v>30.56</v>
          </cell>
          <cell r="Q194">
            <v>61.42</v>
          </cell>
          <cell r="R194">
            <v>2</v>
          </cell>
          <cell r="S194" t="str">
            <v/>
          </cell>
          <cell r="T194" t="str">
            <v/>
          </cell>
        </row>
        <row r="195">
          <cell r="E195" t="str">
            <v>202506140728</v>
          </cell>
          <cell r="F195" t="str">
            <v>第07候考室</v>
          </cell>
          <cell r="G195">
            <v>28</v>
          </cell>
          <cell r="H195" t="str">
            <v>第07考场</v>
          </cell>
          <cell r="I195" t="str">
            <v>0002绥阳县中医医院</v>
          </cell>
          <cell r="J195" t="str">
            <v>影像医师</v>
          </cell>
          <cell r="K195">
            <v>22109000214</v>
          </cell>
          <cell r="L195">
            <v>21</v>
          </cell>
          <cell r="M195">
            <v>128</v>
          </cell>
          <cell r="N195">
            <v>25.6</v>
          </cell>
          <cell r="O195">
            <v>70.1</v>
          </cell>
          <cell r="P195">
            <v>28.04</v>
          </cell>
          <cell r="Q195">
            <v>53.64</v>
          </cell>
          <cell r="R195">
            <v>3</v>
          </cell>
          <cell r="S195" t="str">
            <v/>
          </cell>
          <cell r="T195" t="str">
            <v/>
          </cell>
        </row>
        <row r="196">
          <cell r="E196" t="str">
            <v>202506140729</v>
          </cell>
          <cell r="F196" t="str">
            <v>第07候考室</v>
          </cell>
          <cell r="G196">
            <v>29</v>
          </cell>
          <cell r="H196" t="str">
            <v>第07考场</v>
          </cell>
          <cell r="I196" t="str">
            <v>0003绥阳县妇幼保健院</v>
          </cell>
          <cell r="J196" t="str">
            <v>妇产科医师</v>
          </cell>
          <cell r="K196">
            <v>22109000301</v>
          </cell>
          <cell r="L196">
            <v>20</v>
          </cell>
          <cell r="M196">
            <v>178.2</v>
          </cell>
          <cell r="N196">
            <v>35.64</v>
          </cell>
          <cell r="O196">
            <v>78.7</v>
          </cell>
          <cell r="P196">
            <v>31.48</v>
          </cell>
          <cell r="Q196">
            <v>67.12</v>
          </cell>
          <cell r="R196">
            <v>1</v>
          </cell>
          <cell r="S196" t="str">
            <v>是</v>
          </cell>
          <cell r="T196" t="str">
            <v/>
          </cell>
        </row>
        <row r="197">
          <cell r="E197" t="str">
            <v>202506140730</v>
          </cell>
          <cell r="F197" t="str">
            <v>第07候考室</v>
          </cell>
          <cell r="G197">
            <v>30</v>
          </cell>
          <cell r="H197" t="str">
            <v>第07考场</v>
          </cell>
          <cell r="I197" t="str">
            <v>0003绥阳县妇幼保健院</v>
          </cell>
          <cell r="J197" t="str">
            <v>妇产科医师</v>
          </cell>
          <cell r="K197">
            <v>22109000301</v>
          </cell>
          <cell r="L197">
            <v>4</v>
          </cell>
          <cell r="M197">
            <v>159.1</v>
          </cell>
          <cell r="N197">
            <v>31.82</v>
          </cell>
          <cell r="O197">
            <v>71.4</v>
          </cell>
          <cell r="P197">
            <v>28.56</v>
          </cell>
          <cell r="Q197">
            <v>60.38</v>
          </cell>
          <cell r="R197">
            <v>2</v>
          </cell>
          <cell r="S197" t="str">
            <v/>
          </cell>
          <cell r="T197" t="str">
            <v/>
          </cell>
        </row>
        <row r="198">
          <cell r="E198" t="str">
            <v>202506140731</v>
          </cell>
          <cell r="F198" t="str">
            <v>第07候考室</v>
          </cell>
          <cell r="G198">
            <v>31</v>
          </cell>
          <cell r="H198" t="str">
            <v>第07考场</v>
          </cell>
          <cell r="I198" t="str">
            <v>0003绥阳县妇幼保健院</v>
          </cell>
          <cell r="J198" t="str">
            <v>妇产科医师</v>
          </cell>
          <cell r="K198">
            <v>22109000301</v>
          </cell>
          <cell r="L198">
            <v>12</v>
          </cell>
          <cell r="M198">
            <v>153</v>
          </cell>
          <cell r="N198">
            <v>30.6</v>
          </cell>
          <cell r="O198">
            <v>70.6</v>
          </cell>
          <cell r="P198">
            <v>28.24</v>
          </cell>
          <cell r="Q198">
            <v>58.84</v>
          </cell>
          <cell r="R198">
            <v>3</v>
          </cell>
          <cell r="S198" t="str">
            <v/>
          </cell>
          <cell r="T198" t="str">
            <v/>
          </cell>
        </row>
        <row r="199">
          <cell r="E199" t="str">
            <v>202506140801</v>
          </cell>
          <cell r="F199" t="str">
            <v>第08候考室</v>
          </cell>
          <cell r="G199">
            <v>1</v>
          </cell>
          <cell r="H199" t="str">
            <v>第08考场</v>
          </cell>
          <cell r="I199" t="str">
            <v>0002绥阳县中医医院</v>
          </cell>
          <cell r="J199" t="str">
            <v>主管护师</v>
          </cell>
          <cell r="K199">
            <v>22109000215</v>
          </cell>
          <cell r="L199">
            <v>24</v>
          </cell>
          <cell r="M199">
            <v>184.8</v>
          </cell>
          <cell r="N199">
            <v>36.96</v>
          </cell>
          <cell r="O199">
            <v>80.8</v>
          </cell>
          <cell r="P199">
            <v>32.32</v>
          </cell>
          <cell r="Q199">
            <v>69.28</v>
          </cell>
          <cell r="R199">
            <v>1</v>
          </cell>
          <cell r="S199" t="str">
            <v>是</v>
          </cell>
          <cell r="T199" t="str">
            <v/>
          </cell>
        </row>
        <row r="200">
          <cell r="E200" t="str">
            <v>202506140802</v>
          </cell>
          <cell r="F200" t="str">
            <v>第08候考室</v>
          </cell>
          <cell r="G200">
            <v>2</v>
          </cell>
          <cell r="H200" t="str">
            <v>第08考场</v>
          </cell>
          <cell r="I200" t="str">
            <v>0002绥阳县中医医院</v>
          </cell>
          <cell r="J200" t="str">
            <v>主管护师</v>
          </cell>
          <cell r="K200">
            <v>22109000215</v>
          </cell>
          <cell r="L200">
            <v>10</v>
          </cell>
          <cell r="M200">
            <v>175.1</v>
          </cell>
          <cell r="N200">
            <v>35.02</v>
          </cell>
          <cell r="O200">
            <v>82.8</v>
          </cell>
          <cell r="P200">
            <v>33.12</v>
          </cell>
          <cell r="Q200">
            <v>68.14</v>
          </cell>
          <cell r="R200">
            <v>2</v>
          </cell>
          <cell r="S200" t="str">
            <v>是</v>
          </cell>
          <cell r="T200" t="str">
            <v/>
          </cell>
        </row>
        <row r="201">
          <cell r="E201" t="str">
            <v>202506140803</v>
          </cell>
          <cell r="F201" t="str">
            <v>第08候考室</v>
          </cell>
          <cell r="G201">
            <v>3</v>
          </cell>
          <cell r="H201" t="str">
            <v>第08考场</v>
          </cell>
          <cell r="I201" t="str">
            <v>0002绥阳县中医医院</v>
          </cell>
          <cell r="J201" t="str">
            <v>主管护师</v>
          </cell>
          <cell r="K201">
            <v>22109000215</v>
          </cell>
          <cell r="L201">
            <v>26</v>
          </cell>
          <cell r="M201">
            <v>173.5</v>
          </cell>
          <cell r="N201">
            <v>34.7</v>
          </cell>
          <cell r="O201">
            <v>78.2</v>
          </cell>
          <cell r="P201">
            <v>31.28</v>
          </cell>
          <cell r="Q201">
            <v>65.98</v>
          </cell>
          <cell r="R201">
            <v>4</v>
          </cell>
          <cell r="S201" t="str">
            <v/>
          </cell>
          <cell r="T201" t="str">
            <v/>
          </cell>
        </row>
        <row r="202">
          <cell r="E202" t="str">
            <v>202506140804</v>
          </cell>
          <cell r="F202" t="str">
            <v>第08候考室</v>
          </cell>
          <cell r="G202">
            <v>4</v>
          </cell>
          <cell r="H202" t="str">
            <v>第08考场</v>
          </cell>
          <cell r="I202" t="str">
            <v>0002绥阳县中医医院</v>
          </cell>
          <cell r="J202" t="str">
            <v>主管护师</v>
          </cell>
          <cell r="K202">
            <v>22109000215</v>
          </cell>
          <cell r="L202">
            <v>23</v>
          </cell>
          <cell r="M202">
            <v>171.7</v>
          </cell>
          <cell r="N202">
            <v>34.34</v>
          </cell>
          <cell r="O202">
            <v>84.4</v>
          </cell>
          <cell r="P202">
            <v>33.76</v>
          </cell>
          <cell r="Q202">
            <v>68.1</v>
          </cell>
          <cell r="R202">
            <v>3</v>
          </cell>
          <cell r="S202" t="str">
            <v>是</v>
          </cell>
          <cell r="T202" t="str">
            <v/>
          </cell>
        </row>
        <row r="203">
          <cell r="E203" t="str">
            <v>202506140805</v>
          </cell>
          <cell r="F203" t="str">
            <v>第08候考室</v>
          </cell>
          <cell r="G203">
            <v>5</v>
          </cell>
          <cell r="H203" t="str">
            <v>第08考场</v>
          </cell>
          <cell r="I203" t="str">
            <v>0002绥阳县中医医院</v>
          </cell>
          <cell r="J203" t="str">
            <v>主管护师</v>
          </cell>
          <cell r="K203">
            <v>22109000215</v>
          </cell>
          <cell r="L203">
            <v>4</v>
          </cell>
          <cell r="M203">
            <v>171</v>
          </cell>
          <cell r="N203">
            <v>34.2</v>
          </cell>
          <cell r="O203">
            <v>77.2</v>
          </cell>
          <cell r="P203">
            <v>30.88</v>
          </cell>
          <cell r="Q203">
            <v>65.08</v>
          </cell>
          <cell r="R203">
            <v>6</v>
          </cell>
          <cell r="S203" t="str">
            <v/>
          </cell>
          <cell r="T203" t="str">
            <v/>
          </cell>
        </row>
        <row r="204">
          <cell r="E204" t="str">
            <v>202506140806</v>
          </cell>
          <cell r="F204" t="str">
            <v>第08候考室</v>
          </cell>
          <cell r="G204">
            <v>6</v>
          </cell>
          <cell r="H204" t="str">
            <v>第08考场</v>
          </cell>
          <cell r="I204" t="str">
            <v>0002绥阳县中医医院</v>
          </cell>
          <cell r="J204" t="str">
            <v>主管护师</v>
          </cell>
          <cell r="K204">
            <v>22109000215</v>
          </cell>
          <cell r="L204">
            <v>17</v>
          </cell>
          <cell r="M204">
            <v>170.4</v>
          </cell>
          <cell r="N204">
            <v>34.08</v>
          </cell>
          <cell r="O204">
            <v>73</v>
          </cell>
          <cell r="P204">
            <v>29.2</v>
          </cell>
          <cell r="Q204">
            <v>63.28</v>
          </cell>
          <cell r="R204">
            <v>8</v>
          </cell>
          <cell r="S204" t="str">
            <v/>
          </cell>
          <cell r="T204" t="str">
            <v/>
          </cell>
        </row>
        <row r="205">
          <cell r="E205" t="str">
            <v>202506140807</v>
          </cell>
          <cell r="F205" t="str">
            <v>第08候考室</v>
          </cell>
          <cell r="G205">
            <v>7</v>
          </cell>
          <cell r="H205" t="str">
            <v>第08考场</v>
          </cell>
          <cell r="I205" t="str">
            <v>0002绥阳县中医医院</v>
          </cell>
          <cell r="J205" t="str">
            <v>主管护师</v>
          </cell>
          <cell r="K205">
            <v>22109000215</v>
          </cell>
          <cell r="L205">
            <v>16</v>
          </cell>
          <cell r="M205">
            <v>169.8</v>
          </cell>
          <cell r="N205">
            <v>33.96</v>
          </cell>
          <cell r="O205">
            <v>79.2</v>
          </cell>
          <cell r="P205">
            <v>31.68</v>
          </cell>
          <cell r="Q205">
            <v>65.64</v>
          </cell>
          <cell r="R205">
            <v>5</v>
          </cell>
          <cell r="S205" t="str">
            <v/>
          </cell>
          <cell r="T205" t="str">
            <v/>
          </cell>
        </row>
        <row r="206">
          <cell r="E206" t="str">
            <v>202506140808</v>
          </cell>
          <cell r="F206" t="str">
            <v>第08候考室</v>
          </cell>
          <cell r="G206">
            <v>8</v>
          </cell>
          <cell r="H206" t="str">
            <v>第08考场</v>
          </cell>
          <cell r="I206" t="str">
            <v>0002绥阳县中医医院</v>
          </cell>
          <cell r="J206" t="str">
            <v>主管护师</v>
          </cell>
          <cell r="K206">
            <v>22109000215</v>
          </cell>
          <cell r="L206">
            <v>6</v>
          </cell>
          <cell r="M206">
            <v>169</v>
          </cell>
          <cell r="N206">
            <v>33.8</v>
          </cell>
          <cell r="O206">
            <v>75.8</v>
          </cell>
          <cell r="P206">
            <v>30.32</v>
          </cell>
          <cell r="Q206">
            <v>64.12</v>
          </cell>
          <cell r="R206">
            <v>7</v>
          </cell>
          <cell r="S206" t="str">
            <v/>
          </cell>
          <cell r="T206" t="str">
            <v/>
          </cell>
        </row>
        <row r="207">
          <cell r="E207" t="str">
            <v>202506140809</v>
          </cell>
          <cell r="F207" t="str">
            <v>第08候考室</v>
          </cell>
          <cell r="G207">
            <v>9</v>
          </cell>
          <cell r="H207" t="str">
            <v>第08考场</v>
          </cell>
          <cell r="I207" t="str">
            <v>0002绥阳县中医医院</v>
          </cell>
          <cell r="J207" t="str">
            <v>主管护师</v>
          </cell>
          <cell r="K207">
            <v>22109000215</v>
          </cell>
          <cell r="L207">
            <v>22</v>
          </cell>
          <cell r="M207">
            <v>162.8</v>
          </cell>
          <cell r="N207">
            <v>32.56</v>
          </cell>
          <cell r="O207">
            <v>74.2</v>
          </cell>
          <cell r="P207">
            <v>29.68</v>
          </cell>
          <cell r="Q207">
            <v>62.24</v>
          </cell>
          <cell r="R207">
            <v>9</v>
          </cell>
          <cell r="S207" t="str">
            <v/>
          </cell>
          <cell r="T207" t="str">
            <v/>
          </cell>
        </row>
        <row r="208">
          <cell r="E208" t="str">
            <v>202506140810</v>
          </cell>
          <cell r="F208" t="str">
            <v>第08候考室</v>
          </cell>
          <cell r="G208">
            <v>10</v>
          </cell>
          <cell r="H208" t="str">
            <v>第08考场</v>
          </cell>
          <cell r="I208" t="str">
            <v>0002绥阳县中医医院</v>
          </cell>
          <cell r="J208" t="str">
            <v>护师</v>
          </cell>
          <cell r="K208">
            <v>22109000216</v>
          </cell>
          <cell r="L208">
            <v>15</v>
          </cell>
          <cell r="M208">
            <v>185.7</v>
          </cell>
          <cell r="N208">
            <v>37.14</v>
          </cell>
          <cell r="O208">
            <v>80</v>
          </cell>
          <cell r="P208">
            <v>32</v>
          </cell>
          <cell r="Q208">
            <v>69.14</v>
          </cell>
          <cell r="R208">
            <v>1</v>
          </cell>
          <cell r="S208" t="str">
            <v>是</v>
          </cell>
          <cell r="T208" t="str">
            <v/>
          </cell>
        </row>
        <row r="209">
          <cell r="E209" t="str">
            <v>202506140811</v>
          </cell>
          <cell r="F209" t="str">
            <v>第08候考室</v>
          </cell>
          <cell r="G209">
            <v>11</v>
          </cell>
          <cell r="H209" t="str">
            <v>第08考场</v>
          </cell>
          <cell r="I209" t="str">
            <v>0002绥阳县中医医院</v>
          </cell>
          <cell r="J209" t="str">
            <v>护师</v>
          </cell>
          <cell r="K209">
            <v>22109000216</v>
          </cell>
          <cell r="L209">
            <v>27</v>
          </cell>
          <cell r="M209">
            <v>170.7</v>
          </cell>
          <cell r="N209">
            <v>34.14</v>
          </cell>
          <cell r="O209">
            <v>81.8</v>
          </cell>
          <cell r="P209">
            <v>32.72</v>
          </cell>
          <cell r="Q209">
            <v>66.86</v>
          </cell>
          <cell r="R209">
            <v>2</v>
          </cell>
          <cell r="S209" t="str">
            <v>是</v>
          </cell>
          <cell r="T209" t="str">
            <v/>
          </cell>
        </row>
        <row r="210">
          <cell r="E210" t="str">
            <v>202506140812</v>
          </cell>
          <cell r="F210" t="str">
            <v>第08候考室</v>
          </cell>
          <cell r="G210">
            <v>12</v>
          </cell>
          <cell r="H210" t="str">
            <v>第08考场</v>
          </cell>
          <cell r="I210" t="str">
            <v>0002绥阳县中医医院</v>
          </cell>
          <cell r="J210" t="str">
            <v>护师</v>
          </cell>
          <cell r="K210">
            <v>22109000216</v>
          </cell>
          <cell r="L210">
            <v>5</v>
          </cell>
          <cell r="M210">
            <v>159.2</v>
          </cell>
          <cell r="N210">
            <v>31.84</v>
          </cell>
          <cell r="O210">
            <v>77.6</v>
          </cell>
          <cell r="P210">
            <v>31.04</v>
          </cell>
          <cell r="Q210">
            <v>62.88</v>
          </cell>
          <cell r="R210">
            <v>4</v>
          </cell>
          <cell r="S210" t="str">
            <v/>
          </cell>
          <cell r="T210" t="str">
            <v/>
          </cell>
        </row>
        <row r="211">
          <cell r="E211" t="str">
            <v>202506140813</v>
          </cell>
          <cell r="F211" t="str">
            <v>第08候考室</v>
          </cell>
          <cell r="G211">
            <v>13</v>
          </cell>
          <cell r="H211" t="str">
            <v>第08考场</v>
          </cell>
          <cell r="I211" t="str">
            <v>0002绥阳县中医医院</v>
          </cell>
          <cell r="J211" t="str">
            <v>护师</v>
          </cell>
          <cell r="K211">
            <v>22109000216</v>
          </cell>
          <cell r="L211">
            <v>25</v>
          </cell>
          <cell r="M211">
            <v>159.2</v>
          </cell>
          <cell r="N211">
            <v>31.84</v>
          </cell>
          <cell r="O211">
            <v>79.4</v>
          </cell>
          <cell r="P211">
            <v>31.76</v>
          </cell>
          <cell r="Q211">
            <v>63.6</v>
          </cell>
          <cell r="R211">
            <v>3</v>
          </cell>
          <cell r="S211" t="str">
            <v/>
          </cell>
          <cell r="T211" t="str">
            <v/>
          </cell>
        </row>
        <row r="212">
          <cell r="E212" t="str">
            <v>202506140814</v>
          </cell>
          <cell r="F212" t="str">
            <v>第08候考室</v>
          </cell>
          <cell r="G212">
            <v>14</v>
          </cell>
          <cell r="H212" t="str">
            <v>第08考场</v>
          </cell>
          <cell r="I212" t="str">
            <v>0002绥阳县中医医院</v>
          </cell>
          <cell r="J212" t="str">
            <v>护师</v>
          </cell>
          <cell r="K212">
            <v>22109000216</v>
          </cell>
          <cell r="L212">
            <v>7</v>
          </cell>
          <cell r="M212">
            <v>158.8</v>
          </cell>
          <cell r="N212">
            <v>31.76</v>
          </cell>
          <cell r="O212">
            <v>69</v>
          </cell>
          <cell r="P212">
            <v>27.6</v>
          </cell>
          <cell r="Q212">
            <v>59.36</v>
          </cell>
          <cell r="R212">
            <v>6</v>
          </cell>
          <cell r="S212" t="str">
            <v/>
          </cell>
          <cell r="T212" t="str">
            <v/>
          </cell>
        </row>
        <row r="213">
          <cell r="E213" t="str">
            <v>202506140815</v>
          </cell>
          <cell r="F213" t="str">
            <v>第08候考室</v>
          </cell>
          <cell r="G213">
            <v>15</v>
          </cell>
          <cell r="H213" t="str">
            <v>第08考场</v>
          </cell>
          <cell r="I213" t="str">
            <v>0002绥阳县中医医院</v>
          </cell>
          <cell r="J213" t="str">
            <v>护师</v>
          </cell>
          <cell r="K213">
            <v>22109000216</v>
          </cell>
          <cell r="L213">
            <v>30</v>
          </cell>
          <cell r="M213">
            <v>158.3</v>
          </cell>
          <cell r="N213">
            <v>31.66</v>
          </cell>
          <cell r="O213">
            <v>77.6</v>
          </cell>
          <cell r="P213">
            <v>31.04</v>
          </cell>
          <cell r="Q213">
            <v>62.7</v>
          </cell>
          <cell r="R213">
            <v>5</v>
          </cell>
          <cell r="S213" t="str">
            <v/>
          </cell>
          <cell r="T213" t="str">
            <v/>
          </cell>
        </row>
        <row r="214">
          <cell r="E214" t="str">
            <v>202506140816</v>
          </cell>
          <cell r="F214" t="str">
            <v>第08候考室</v>
          </cell>
          <cell r="G214">
            <v>16</v>
          </cell>
          <cell r="H214" t="str">
            <v>第08考场</v>
          </cell>
          <cell r="I214" t="str">
            <v>0002绥阳县中医医院</v>
          </cell>
          <cell r="J214" t="str">
            <v>会计</v>
          </cell>
          <cell r="K214">
            <v>22109000217</v>
          </cell>
          <cell r="L214">
            <v>1</v>
          </cell>
          <cell r="M214">
            <v>217.5</v>
          </cell>
          <cell r="N214">
            <v>43.5</v>
          </cell>
          <cell r="O214">
            <v>78.2</v>
          </cell>
          <cell r="P214">
            <v>31.28</v>
          </cell>
          <cell r="Q214">
            <v>74.78</v>
          </cell>
          <cell r="R214">
            <v>1</v>
          </cell>
          <cell r="S214" t="str">
            <v>是</v>
          </cell>
          <cell r="T214" t="str">
            <v/>
          </cell>
        </row>
        <row r="215">
          <cell r="E215" t="str">
            <v>202506140817</v>
          </cell>
          <cell r="F215" t="str">
            <v>第08候考室</v>
          </cell>
          <cell r="G215">
            <v>17</v>
          </cell>
          <cell r="H215" t="str">
            <v>第08考场</v>
          </cell>
          <cell r="I215" t="str">
            <v>0002绥阳县中医医院</v>
          </cell>
          <cell r="J215" t="str">
            <v>会计</v>
          </cell>
          <cell r="K215">
            <v>22109000217</v>
          </cell>
          <cell r="L215">
            <v>9</v>
          </cell>
          <cell r="M215">
            <v>199</v>
          </cell>
          <cell r="N215">
            <v>39.8</v>
          </cell>
          <cell r="O215">
            <v>81.4</v>
          </cell>
          <cell r="P215">
            <v>32.56</v>
          </cell>
          <cell r="Q215">
            <v>72.36</v>
          </cell>
          <cell r="R215">
            <v>2</v>
          </cell>
          <cell r="S215" t="str">
            <v/>
          </cell>
          <cell r="T215" t="str">
            <v/>
          </cell>
        </row>
        <row r="216">
          <cell r="E216" t="str">
            <v>202506140818</v>
          </cell>
          <cell r="F216" t="str">
            <v>第08候考室</v>
          </cell>
          <cell r="G216">
            <v>18</v>
          </cell>
          <cell r="H216" t="str">
            <v>第08考场</v>
          </cell>
          <cell r="I216" t="str">
            <v>0002绥阳县中医医院</v>
          </cell>
          <cell r="J216" t="str">
            <v>会计</v>
          </cell>
          <cell r="K216">
            <v>22109000217</v>
          </cell>
          <cell r="L216">
            <v>8</v>
          </cell>
          <cell r="M216">
            <v>185</v>
          </cell>
          <cell r="N216">
            <v>37</v>
          </cell>
          <cell r="O216">
            <v>79.4</v>
          </cell>
          <cell r="P216">
            <v>31.76</v>
          </cell>
          <cell r="Q216">
            <v>68.76</v>
          </cell>
          <cell r="R216">
            <v>3</v>
          </cell>
          <cell r="S216" t="str">
            <v/>
          </cell>
          <cell r="T216" t="str">
            <v/>
          </cell>
        </row>
        <row r="217">
          <cell r="E217" t="str">
            <v>202506140819</v>
          </cell>
          <cell r="F217" t="str">
            <v>第08候考室</v>
          </cell>
          <cell r="G217">
            <v>19</v>
          </cell>
          <cell r="H217" t="str">
            <v>第08考场</v>
          </cell>
          <cell r="I217" t="str">
            <v>0002绥阳县中医医院</v>
          </cell>
          <cell r="J217" t="str">
            <v>党务工作人员</v>
          </cell>
          <cell r="K217">
            <v>22109000218</v>
          </cell>
          <cell r="L217">
            <v>3</v>
          </cell>
          <cell r="M217">
            <v>215.5</v>
          </cell>
          <cell r="N217">
            <v>43.1</v>
          </cell>
          <cell r="O217">
            <v>79.6</v>
          </cell>
          <cell r="P217">
            <v>31.84</v>
          </cell>
          <cell r="Q217">
            <v>74.94</v>
          </cell>
          <cell r="R217">
            <v>1</v>
          </cell>
          <cell r="S217" t="str">
            <v>是</v>
          </cell>
          <cell r="T217" t="str">
            <v/>
          </cell>
        </row>
        <row r="218">
          <cell r="E218" t="str">
            <v>202506140820</v>
          </cell>
          <cell r="F218" t="str">
            <v>第08候考室</v>
          </cell>
          <cell r="G218">
            <v>20</v>
          </cell>
          <cell r="H218" t="str">
            <v>第08考场</v>
          </cell>
          <cell r="I218" t="str">
            <v>0002绥阳县中医医院</v>
          </cell>
          <cell r="J218" t="str">
            <v>党务工作人员</v>
          </cell>
          <cell r="K218">
            <v>22109000218</v>
          </cell>
          <cell r="L218">
            <v>2</v>
          </cell>
          <cell r="M218">
            <v>194</v>
          </cell>
          <cell r="N218">
            <v>38.8</v>
          </cell>
          <cell r="O218">
            <v>81.4</v>
          </cell>
          <cell r="P218">
            <v>32.56</v>
          </cell>
          <cell r="Q218">
            <v>71.36</v>
          </cell>
          <cell r="R218">
            <v>2</v>
          </cell>
          <cell r="S218" t="str">
            <v/>
          </cell>
          <cell r="T218" t="str">
            <v/>
          </cell>
        </row>
        <row r="219">
          <cell r="E219" t="str">
            <v>202506140821</v>
          </cell>
          <cell r="F219" t="str">
            <v>第08候考室</v>
          </cell>
          <cell r="G219">
            <v>21</v>
          </cell>
          <cell r="H219" t="str">
            <v>第08考场</v>
          </cell>
          <cell r="I219" t="str">
            <v>0002绥阳县中医医院</v>
          </cell>
          <cell r="J219" t="str">
            <v>党务工作人员</v>
          </cell>
          <cell r="K219">
            <v>22109000218</v>
          </cell>
          <cell r="L219">
            <v>11</v>
          </cell>
          <cell r="M219">
            <v>189.5</v>
          </cell>
          <cell r="N219">
            <v>37.9</v>
          </cell>
          <cell r="O219">
            <v>81</v>
          </cell>
          <cell r="P219">
            <v>32.4</v>
          </cell>
          <cell r="Q219">
            <v>70.3</v>
          </cell>
          <cell r="R219">
            <v>3</v>
          </cell>
          <cell r="S219" t="str">
            <v/>
          </cell>
          <cell r="T219" t="str">
            <v/>
          </cell>
        </row>
        <row r="220">
          <cell r="E220" t="str">
            <v>202506140822</v>
          </cell>
          <cell r="F220" t="str">
            <v>第08候考室</v>
          </cell>
          <cell r="G220">
            <v>22</v>
          </cell>
          <cell r="H220" t="str">
            <v>第08考场</v>
          </cell>
          <cell r="I220" t="str">
            <v>0002绥阳县中医医院</v>
          </cell>
          <cell r="J220" t="str">
            <v>计算机工作人员</v>
          </cell>
          <cell r="K220">
            <v>22109000219</v>
          </cell>
          <cell r="L220">
            <v>21</v>
          </cell>
          <cell r="M220">
            <v>207</v>
          </cell>
          <cell r="N220">
            <v>41.4</v>
          </cell>
          <cell r="O220">
            <v>79.4</v>
          </cell>
          <cell r="P220">
            <v>31.76</v>
          </cell>
          <cell r="Q220">
            <v>73.16</v>
          </cell>
          <cell r="R220">
            <v>2</v>
          </cell>
          <cell r="S220" t="str">
            <v/>
          </cell>
          <cell r="T220" t="str">
            <v/>
          </cell>
        </row>
        <row r="221">
          <cell r="E221" t="str">
            <v>202506140823</v>
          </cell>
          <cell r="F221" t="str">
            <v>第08候考室</v>
          </cell>
          <cell r="G221">
            <v>23</v>
          </cell>
          <cell r="H221" t="str">
            <v>第08考场</v>
          </cell>
          <cell r="I221" t="str">
            <v>0002绥阳县中医医院</v>
          </cell>
          <cell r="J221" t="str">
            <v>计算机工作人员</v>
          </cell>
          <cell r="K221">
            <v>22109000219</v>
          </cell>
          <cell r="L221">
            <v>19</v>
          </cell>
          <cell r="M221">
            <v>206</v>
          </cell>
          <cell r="N221">
            <v>41.2</v>
          </cell>
          <cell r="O221">
            <v>81.8</v>
          </cell>
          <cell r="P221">
            <v>32.72</v>
          </cell>
          <cell r="Q221">
            <v>73.92</v>
          </cell>
          <cell r="R221">
            <v>1</v>
          </cell>
          <cell r="S221" t="str">
            <v>是</v>
          </cell>
          <cell r="T221" t="str">
            <v/>
          </cell>
        </row>
        <row r="222">
          <cell r="E222" t="str">
            <v>202506140824</v>
          </cell>
          <cell r="F222" t="str">
            <v>第08候考室</v>
          </cell>
          <cell r="G222">
            <v>24</v>
          </cell>
          <cell r="H222" t="str">
            <v>第08考场</v>
          </cell>
          <cell r="I222" t="str">
            <v>0002绥阳县中医医院</v>
          </cell>
          <cell r="J222" t="str">
            <v>计算机工作人员</v>
          </cell>
          <cell r="K222">
            <v>22109000219</v>
          </cell>
          <cell r="L222">
            <v>13</v>
          </cell>
          <cell r="M222">
            <v>190.5</v>
          </cell>
          <cell r="N222">
            <v>38.1</v>
          </cell>
          <cell r="O222">
            <v>82.8</v>
          </cell>
          <cell r="P222">
            <v>33.12</v>
          </cell>
          <cell r="Q222">
            <v>71.22</v>
          </cell>
          <cell r="R222">
            <v>3</v>
          </cell>
          <cell r="S222" t="str">
            <v/>
          </cell>
          <cell r="T222" t="str">
            <v/>
          </cell>
        </row>
        <row r="223">
          <cell r="E223" t="str">
            <v>202506140825</v>
          </cell>
          <cell r="F223" t="str">
            <v>第08候考室</v>
          </cell>
          <cell r="G223">
            <v>25</v>
          </cell>
          <cell r="H223" t="str">
            <v>第08考场</v>
          </cell>
          <cell r="I223" t="str">
            <v>0004绥阳县疾病预防控制中心</v>
          </cell>
          <cell r="J223" t="str">
            <v>卫生执法人员</v>
          </cell>
          <cell r="K223">
            <v>22109000401</v>
          </cell>
          <cell r="L223">
            <v>28</v>
          </cell>
          <cell r="M223">
            <v>212</v>
          </cell>
          <cell r="N223">
            <v>42.4</v>
          </cell>
          <cell r="O223" t="str">
            <v>缺考</v>
          </cell>
          <cell r="P223" t="str">
            <v>缺考</v>
          </cell>
          <cell r="Q223">
            <v>42.4</v>
          </cell>
          <cell r="R223">
            <v>6</v>
          </cell>
          <cell r="S223" t="str">
            <v/>
          </cell>
          <cell r="T223" t="str">
            <v/>
          </cell>
        </row>
        <row r="224">
          <cell r="E224" t="str">
            <v>202506140826</v>
          </cell>
          <cell r="F224" t="str">
            <v>第08候考室</v>
          </cell>
          <cell r="G224">
            <v>26</v>
          </cell>
          <cell r="H224" t="str">
            <v>第08考场</v>
          </cell>
          <cell r="I224" t="str">
            <v>0004绥阳县疾病预防控制中心</v>
          </cell>
          <cell r="J224" t="str">
            <v>卫生执法人员</v>
          </cell>
          <cell r="K224">
            <v>22109000401</v>
          </cell>
          <cell r="L224">
            <v>12</v>
          </cell>
          <cell r="M224">
            <v>210</v>
          </cell>
          <cell r="N224">
            <v>42</v>
          </cell>
          <cell r="O224">
            <v>78.8</v>
          </cell>
          <cell r="P224">
            <v>31.52</v>
          </cell>
          <cell r="Q224">
            <v>73.52</v>
          </cell>
          <cell r="R224">
            <v>2</v>
          </cell>
          <cell r="S224" t="str">
            <v>是</v>
          </cell>
          <cell r="T224" t="str">
            <v/>
          </cell>
        </row>
        <row r="225">
          <cell r="E225" t="str">
            <v>202506140827</v>
          </cell>
          <cell r="F225" t="str">
            <v>第08候考室</v>
          </cell>
          <cell r="G225">
            <v>27</v>
          </cell>
          <cell r="H225" t="str">
            <v>第08考场</v>
          </cell>
          <cell r="I225" t="str">
            <v>0004绥阳县疾病预防控制中心</v>
          </cell>
          <cell r="J225" t="str">
            <v>卫生执法人员</v>
          </cell>
          <cell r="K225">
            <v>22109000401</v>
          </cell>
          <cell r="L225">
            <v>29</v>
          </cell>
          <cell r="M225">
            <v>201.5</v>
          </cell>
          <cell r="N225">
            <v>40.3</v>
          </cell>
          <cell r="O225">
            <v>83.4</v>
          </cell>
          <cell r="P225">
            <v>33.36</v>
          </cell>
          <cell r="Q225">
            <v>73.66</v>
          </cell>
          <cell r="R225">
            <v>1</v>
          </cell>
          <cell r="S225" t="str">
            <v>是</v>
          </cell>
          <cell r="T225" t="str">
            <v/>
          </cell>
        </row>
        <row r="226">
          <cell r="E226" t="str">
            <v>202506140828</v>
          </cell>
          <cell r="F226" t="str">
            <v>第08候考室</v>
          </cell>
          <cell r="G226">
            <v>28</v>
          </cell>
          <cell r="H226" t="str">
            <v>第08考场</v>
          </cell>
          <cell r="I226" t="str">
            <v>0004绥阳县疾病预防控制中心</v>
          </cell>
          <cell r="J226" t="str">
            <v>卫生执法人员</v>
          </cell>
          <cell r="K226">
            <v>22109000401</v>
          </cell>
          <cell r="L226">
            <v>20</v>
          </cell>
          <cell r="M226">
            <v>200</v>
          </cell>
          <cell r="N226">
            <v>40</v>
          </cell>
          <cell r="O226">
            <v>82.6</v>
          </cell>
          <cell r="P226">
            <v>33.04</v>
          </cell>
          <cell r="Q226">
            <v>73.04</v>
          </cell>
          <cell r="R226">
            <v>3</v>
          </cell>
          <cell r="S226" t="str">
            <v/>
          </cell>
          <cell r="T226" t="str">
            <v/>
          </cell>
        </row>
        <row r="227">
          <cell r="E227" t="str">
            <v>202506140829</v>
          </cell>
          <cell r="F227" t="str">
            <v>第08候考室</v>
          </cell>
          <cell r="G227">
            <v>29</v>
          </cell>
          <cell r="H227" t="str">
            <v>第08考场</v>
          </cell>
          <cell r="I227" t="str">
            <v>0004绥阳县疾病预防控制中心</v>
          </cell>
          <cell r="J227" t="str">
            <v>卫生执法人员</v>
          </cell>
          <cell r="K227">
            <v>22109000401</v>
          </cell>
          <cell r="L227">
            <v>18</v>
          </cell>
          <cell r="M227">
            <v>197.5</v>
          </cell>
          <cell r="N227">
            <v>39.5</v>
          </cell>
          <cell r="O227">
            <v>67</v>
          </cell>
          <cell r="P227">
            <v>26.8</v>
          </cell>
          <cell r="Q227">
            <v>66.3</v>
          </cell>
          <cell r="R227">
            <v>5</v>
          </cell>
          <cell r="S227" t="str">
            <v/>
          </cell>
          <cell r="T227" t="str">
            <v/>
          </cell>
        </row>
        <row r="228">
          <cell r="E228" t="str">
            <v>202506140830</v>
          </cell>
          <cell r="F228" t="str">
            <v>第08候考室</v>
          </cell>
          <cell r="G228">
            <v>30</v>
          </cell>
          <cell r="H228" t="str">
            <v>第08考场</v>
          </cell>
          <cell r="I228" t="str">
            <v>0004绥阳县疾病预防控制中心</v>
          </cell>
          <cell r="J228" t="str">
            <v>卫生执法人员</v>
          </cell>
          <cell r="K228">
            <v>22109000401</v>
          </cell>
          <cell r="L228">
            <v>14</v>
          </cell>
          <cell r="M228">
            <v>195</v>
          </cell>
          <cell r="N228">
            <v>39</v>
          </cell>
          <cell r="O228">
            <v>81</v>
          </cell>
          <cell r="P228">
            <v>32.4</v>
          </cell>
          <cell r="Q228">
            <v>71.4</v>
          </cell>
          <cell r="R228">
            <v>4</v>
          </cell>
          <cell r="S228" t="str">
            <v/>
          </cell>
          <cell r="T228" t="str">
            <v/>
          </cell>
        </row>
        <row r="229">
          <cell r="E229" t="str">
            <v>202506140901</v>
          </cell>
          <cell r="F229" t="str">
            <v>第09候考室</v>
          </cell>
          <cell r="G229">
            <v>1</v>
          </cell>
          <cell r="H229" t="str">
            <v>第09考场</v>
          </cell>
          <cell r="I229" t="str">
            <v>0004绥阳县疾病预防控制中心</v>
          </cell>
          <cell r="J229" t="str">
            <v>临床医师</v>
          </cell>
          <cell r="K229">
            <v>22109000402</v>
          </cell>
          <cell r="L229">
            <v>30</v>
          </cell>
          <cell r="M229">
            <v>186.9</v>
          </cell>
          <cell r="N229">
            <v>37.38</v>
          </cell>
          <cell r="O229">
            <v>83.4</v>
          </cell>
          <cell r="P229">
            <v>33.36</v>
          </cell>
          <cell r="Q229">
            <v>70.74</v>
          </cell>
          <cell r="R229">
            <v>1</v>
          </cell>
          <cell r="S229" t="str">
            <v>是</v>
          </cell>
          <cell r="T229" t="str">
            <v/>
          </cell>
        </row>
        <row r="230">
          <cell r="E230" t="str">
            <v>202506140902</v>
          </cell>
          <cell r="F230" t="str">
            <v>第09候考室</v>
          </cell>
          <cell r="G230">
            <v>2</v>
          </cell>
          <cell r="H230" t="str">
            <v>第09考场</v>
          </cell>
          <cell r="I230" t="str">
            <v>0004绥阳县疾病预防控制中心</v>
          </cell>
          <cell r="J230" t="str">
            <v>临床医师</v>
          </cell>
          <cell r="K230">
            <v>22109000402</v>
          </cell>
          <cell r="L230">
            <v>1</v>
          </cell>
          <cell r="M230">
            <v>179</v>
          </cell>
          <cell r="N230">
            <v>35.8</v>
          </cell>
          <cell r="O230" t="str">
            <v>缺考</v>
          </cell>
          <cell r="P230" t="str">
            <v>缺考</v>
          </cell>
          <cell r="Q230">
            <v>35.8</v>
          </cell>
          <cell r="R230">
            <v>6</v>
          </cell>
          <cell r="S230" t="str">
            <v/>
          </cell>
          <cell r="T230" t="str">
            <v/>
          </cell>
        </row>
        <row r="231">
          <cell r="E231" t="str">
            <v>202506140903</v>
          </cell>
          <cell r="F231" t="str">
            <v>第09候考室</v>
          </cell>
          <cell r="G231">
            <v>3</v>
          </cell>
          <cell r="H231" t="str">
            <v>第09考场</v>
          </cell>
          <cell r="I231" t="str">
            <v>0004绥阳县疾病预防控制中心</v>
          </cell>
          <cell r="J231" t="str">
            <v>临床医师</v>
          </cell>
          <cell r="K231">
            <v>22109000402</v>
          </cell>
          <cell r="L231">
            <v>11</v>
          </cell>
          <cell r="M231">
            <v>178.8</v>
          </cell>
          <cell r="N231">
            <v>35.76</v>
          </cell>
          <cell r="O231">
            <v>77.4</v>
          </cell>
          <cell r="P231">
            <v>30.96</v>
          </cell>
          <cell r="Q231">
            <v>66.72</v>
          </cell>
          <cell r="R231">
            <v>4</v>
          </cell>
          <cell r="S231" t="str">
            <v/>
          </cell>
          <cell r="T231" t="str">
            <v/>
          </cell>
        </row>
        <row r="232">
          <cell r="E232" t="str">
            <v>202506140904</v>
          </cell>
          <cell r="F232" t="str">
            <v>第09候考室</v>
          </cell>
          <cell r="G232">
            <v>4</v>
          </cell>
          <cell r="H232" t="str">
            <v>第09考场</v>
          </cell>
          <cell r="I232" t="str">
            <v>0004绥阳县疾病预防控制中心</v>
          </cell>
          <cell r="J232" t="str">
            <v>临床医师</v>
          </cell>
          <cell r="K232">
            <v>22109000402</v>
          </cell>
          <cell r="L232">
            <v>16</v>
          </cell>
          <cell r="M232">
            <v>175.3</v>
          </cell>
          <cell r="N232">
            <v>35.06</v>
          </cell>
          <cell r="O232">
            <v>85.4</v>
          </cell>
          <cell r="P232">
            <v>34.16</v>
          </cell>
          <cell r="Q232">
            <v>69.22</v>
          </cell>
          <cell r="R232">
            <v>2</v>
          </cell>
          <cell r="S232" t="str">
            <v>是</v>
          </cell>
          <cell r="T232" t="str">
            <v/>
          </cell>
        </row>
        <row r="233">
          <cell r="E233" t="str">
            <v>202506140905</v>
          </cell>
          <cell r="F233" t="str">
            <v>第09候考室</v>
          </cell>
          <cell r="G233">
            <v>5</v>
          </cell>
          <cell r="H233" t="str">
            <v>第09考场</v>
          </cell>
          <cell r="I233" t="str">
            <v>0004绥阳县疾病预防控制中心</v>
          </cell>
          <cell r="J233" t="str">
            <v>临床医师</v>
          </cell>
          <cell r="K233">
            <v>22109000402</v>
          </cell>
          <cell r="L233">
            <v>20</v>
          </cell>
          <cell r="M233">
            <v>173.8</v>
          </cell>
          <cell r="N233">
            <v>34.76</v>
          </cell>
          <cell r="O233">
            <v>82.4</v>
          </cell>
          <cell r="P233">
            <v>32.96</v>
          </cell>
          <cell r="Q233">
            <v>67.72</v>
          </cell>
          <cell r="R233">
            <v>3</v>
          </cell>
          <cell r="S233" t="str">
            <v/>
          </cell>
          <cell r="T233" t="str">
            <v/>
          </cell>
        </row>
        <row r="234">
          <cell r="E234" t="str">
            <v>202506140906</v>
          </cell>
          <cell r="F234" t="str">
            <v>第09候考室</v>
          </cell>
          <cell r="G234">
            <v>6</v>
          </cell>
          <cell r="H234" t="str">
            <v>第09考场</v>
          </cell>
          <cell r="I234" t="str">
            <v>0004绥阳县疾病预防控制中心</v>
          </cell>
          <cell r="J234" t="str">
            <v>临床医师</v>
          </cell>
          <cell r="K234">
            <v>22109000402</v>
          </cell>
          <cell r="L234">
            <v>17</v>
          </cell>
          <cell r="M234">
            <v>172</v>
          </cell>
          <cell r="N234">
            <v>34.4</v>
          </cell>
          <cell r="O234">
            <v>79.8</v>
          </cell>
          <cell r="P234">
            <v>31.92</v>
          </cell>
          <cell r="Q234">
            <v>66.32</v>
          </cell>
          <cell r="R234">
            <v>5</v>
          </cell>
          <cell r="S234" t="str">
            <v/>
          </cell>
          <cell r="T234" t="str">
            <v/>
          </cell>
        </row>
        <row r="235">
          <cell r="E235" t="str">
            <v>202506140907</v>
          </cell>
          <cell r="F235" t="str">
            <v>第09候考室</v>
          </cell>
          <cell r="G235">
            <v>7</v>
          </cell>
          <cell r="H235" t="str">
            <v>第09考场</v>
          </cell>
          <cell r="I235" t="str">
            <v>0004绥阳县疾病预防控制中心</v>
          </cell>
          <cell r="J235" t="str">
            <v>卫生检验人员</v>
          </cell>
          <cell r="K235">
            <v>22109000403</v>
          </cell>
          <cell r="L235">
            <v>28</v>
          </cell>
          <cell r="M235">
            <v>196.3</v>
          </cell>
          <cell r="N235">
            <v>39.26</v>
          </cell>
          <cell r="O235">
            <v>81.2</v>
          </cell>
          <cell r="P235">
            <v>32.48</v>
          </cell>
          <cell r="Q235">
            <v>71.74</v>
          </cell>
          <cell r="R235">
            <v>1</v>
          </cell>
          <cell r="S235" t="str">
            <v>是</v>
          </cell>
          <cell r="T235" t="str">
            <v/>
          </cell>
        </row>
        <row r="236">
          <cell r="E236" t="str">
            <v>202506140908</v>
          </cell>
          <cell r="F236" t="str">
            <v>第09候考室</v>
          </cell>
          <cell r="G236">
            <v>8</v>
          </cell>
          <cell r="H236" t="str">
            <v>第09考场</v>
          </cell>
          <cell r="I236" t="str">
            <v>0004绥阳县疾病预防控制中心</v>
          </cell>
          <cell r="J236" t="str">
            <v>卫生检验人员</v>
          </cell>
          <cell r="K236">
            <v>22109000403</v>
          </cell>
          <cell r="L236">
            <v>24</v>
          </cell>
          <cell r="M236">
            <v>188.5</v>
          </cell>
          <cell r="N236">
            <v>37.7</v>
          </cell>
          <cell r="O236">
            <v>76.4</v>
          </cell>
          <cell r="P236">
            <v>30.56</v>
          </cell>
          <cell r="Q236">
            <v>68.26</v>
          </cell>
          <cell r="R236">
            <v>2</v>
          </cell>
          <cell r="S236" t="str">
            <v/>
          </cell>
          <cell r="T236" t="str">
            <v/>
          </cell>
        </row>
        <row r="237">
          <cell r="E237" t="str">
            <v>202506140909</v>
          </cell>
          <cell r="F237" t="str">
            <v>第09候考室</v>
          </cell>
          <cell r="G237">
            <v>9</v>
          </cell>
          <cell r="H237" t="str">
            <v>第09考场</v>
          </cell>
          <cell r="I237" t="str">
            <v>0004绥阳县疾病预防控制中心</v>
          </cell>
          <cell r="J237" t="str">
            <v>卫生检验人员</v>
          </cell>
          <cell r="K237">
            <v>22109000403</v>
          </cell>
          <cell r="L237">
            <v>7</v>
          </cell>
          <cell r="M237">
            <v>162.6</v>
          </cell>
          <cell r="N237">
            <v>32.52</v>
          </cell>
          <cell r="O237">
            <v>76.2</v>
          </cell>
          <cell r="P237">
            <v>30.48</v>
          </cell>
          <cell r="Q237">
            <v>63</v>
          </cell>
          <cell r="R237">
            <v>3</v>
          </cell>
          <cell r="S237" t="str">
            <v/>
          </cell>
          <cell r="T237" t="str">
            <v/>
          </cell>
        </row>
        <row r="238">
          <cell r="E238" t="str">
            <v>202506140910</v>
          </cell>
          <cell r="F238" t="str">
            <v>第09候考室</v>
          </cell>
          <cell r="G238">
            <v>10</v>
          </cell>
          <cell r="H238" t="str">
            <v>第09考场</v>
          </cell>
          <cell r="I238" t="str">
            <v>0004绥阳县疾病预防控制中心</v>
          </cell>
          <cell r="J238" t="str">
            <v>疫苗工作人员</v>
          </cell>
          <cell r="K238">
            <v>22109000404</v>
          </cell>
          <cell r="L238">
            <v>23</v>
          </cell>
          <cell r="M238">
            <v>189.4</v>
          </cell>
          <cell r="N238">
            <v>37.88</v>
          </cell>
          <cell r="O238">
            <v>83</v>
          </cell>
          <cell r="P238">
            <v>33.2</v>
          </cell>
          <cell r="Q238">
            <v>71.08</v>
          </cell>
          <cell r="R238">
            <v>1</v>
          </cell>
          <cell r="S238" t="str">
            <v>是</v>
          </cell>
          <cell r="T238" t="str">
            <v/>
          </cell>
        </row>
        <row r="239">
          <cell r="E239" t="str">
            <v>202506140911</v>
          </cell>
          <cell r="F239" t="str">
            <v>第09候考室</v>
          </cell>
          <cell r="G239">
            <v>11</v>
          </cell>
          <cell r="H239" t="str">
            <v>第09考场</v>
          </cell>
          <cell r="I239" t="str">
            <v>0004绥阳县疾病预防控制中心</v>
          </cell>
          <cell r="J239" t="str">
            <v>疫苗工作人员</v>
          </cell>
          <cell r="K239">
            <v>22109000404</v>
          </cell>
          <cell r="L239">
            <v>26</v>
          </cell>
          <cell r="M239">
            <v>184.9</v>
          </cell>
          <cell r="N239">
            <v>36.98</v>
          </cell>
          <cell r="O239">
            <v>81.4</v>
          </cell>
          <cell r="P239">
            <v>32.56</v>
          </cell>
          <cell r="Q239">
            <v>69.54</v>
          </cell>
          <cell r="R239">
            <v>2</v>
          </cell>
          <cell r="S239" t="str">
            <v/>
          </cell>
          <cell r="T239" t="str">
            <v/>
          </cell>
        </row>
        <row r="240">
          <cell r="E240" t="str">
            <v>202506140912</v>
          </cell>
          <cell r="F240" t="str">
            <v>第09候考室</v>
          </cell>
          <cell r="G240">
            <v>12</v>
          </cell>
          <cell r="H240" t="str">
            <v>第09考场</v>
          </cell>
          <cell r="I240" t="str">
            <v>0004绥阳县疾病预防控制中心</v>
          </cell>
          <cell r="J240" t="str">
            <v>疫苗工作人员</v>
          </cell>
          <cell r="K240">
            <v>22109000404</v>
          </cell>
          <cell r="L240">
            <v>27</v>
          </cell>
          <cell r="M240">
            <v>166.5</v>
          </cell>
          <cell r="N240">
            <v>33.3</v>
          </cell>
          <cell r="O240">
            <v>78.8</v>
          </cell>
          <cell r="P240">
            <v>31.52</v>
          </cell>
          <cell r="Q240">
            <v>64.82</v>
          </cell>
          <cell r="R240">
            <v>3</v>
          </cell>
          <cell r="S240" t="str">
            <v/>
          </cell>
          <cell r="T240" t="str">
            <v/>
          </cell>
        </row>
        <row r="241">
          <cell r="E241" t="str">
            <v>202506140913</v>
          </cell>
          <cell r="F241" t="str">
            <v>第09候考室</v>
          </cell>
          <cell r="G241">
            <v>13</v>
          </cell>
          <cell r="H241" t="str">
            <v>第09考场</v>
          </cell>
          <cell r="I241" t="str">
            <v>0004绥阳县疾病预防控制中心</v>
          </cell>
          <cell r="J241" t="str">
            <v>公共卫生医师</v>
          </cell>
          <cell r="K241">
            <v>22109000405</v>
          </cell>
          <cell r="L241">
            <v>21</v>
          </cell>
          <cell r="M241">
            <v>188.1</v>
          </cell>
          <cell r="N241">
            <v>37.62</v>
          </cell>
          <cell r="O241">
            <v>83.4</v>
          </cell>
          <cell r="P241">
            <v>33.36</v>
          </cell>
          <cell r="Q241">
            <v>70.98</v>
          </cell>
          <cell r="R241">
            <v>1</v>
          </cell>
          <cell r="S241" t="str">
            <v>是</v>
          </cell>
          <cell r="T241" t="str">
            <v/>
          </cell>
        </row>
        <row r="242">
          <cell r="E242" t="str">
            <v>202506140914</v>
          </cell>
          <cell r="F242" t="str">
            <v>第09候考室</v>
          </cell>
          <cell r="G242">
            <v>14</v>
          </cell>
          <cell r="H242" t="str">
            <v>第09考场</v>
          </cell>
          <cell r="I242" t="str">
            <v>0004绥阳县疾病预防控制中心</v>
          </cell>
          <cell r="J242" t="str">
            <v>公共卫生医师</v>
          </cell>
          <cell r="K242">
            <v>22109000405</v>
          </cell>
          <cell r="L242">
            <v>6</v>
          </cell>
          <cell r="M242">
            <v>184.2</v>
          </cell>
          <cell r="N242">
            <v>36.84</v>
          </cell>
          <cell r="O242" t="str">
            <v>缺考</v>
          </cell>
          <cell r="P242" t="str">
            <v>缺考</v>
          </cell>
          <cell r="Q242">
            <v>36.84</v>
          </cell>
          <cell r="R242">
            <v>3</v>
          </cell>
          <cell r="S242" t="str">
            <v/>
          </cell>
          <cell r="T242" t="str">
            <v/>
          </cell>
        </row>
        <row r="243">
          <cell r="E243" t="str">
            <v>202506140915</v>
          </cell>
          <cell r="F243" t="str">
            <v>第09候考室</v>
          </cell>
          <cell r="G243">
            <v>15</v>
          </cell>
          <cell r="H243" t="str">
            <v>第09考场</v>
          </cell>
          <cell r="I243" t="str">
            <v>0004绥阳县疾病预防控制中心</v>
          </cell>
          <cell r="J243" t="str">
            <v>公共卫生医师</v>
          </cell>
          <cell r="K243">
            <v>22109000405</v>
          </cell>
          <cell r="L243">
            <v>15</v>
          </cell>
          <cell r="M243">
            <v>179</v>
          </cell>
          <cell r="N243">
            <v>35.8</v>
          </cell>
          <cell r="O243">
            <v>82.6</v>
          </cell>
          <cell r="P243">
            <v>33.04</v>
          </cell>
          <cell r="Q243">
            <v>68.84</v>
          </cell>
          <cell r="R243">
            <v>2</v>
          </cell>
          <cell r="S243" t="str">
            <v/>
          </cell>
          <cell r="T243" t="str">
            <v/>
          </cell>
        </row>
        <row r="244">
          <cell r="E244" t="str">
            <v>202506140916</v>
          </cell>
          <cell r="F244" t="str">
            <v>第09候考室</v>
          </cell>
          <cell r="G244">
            <v>16</v>
          </cell>
          <cell r="H244" t="str">
            <v>第09考场</v>
          </cell>
          <cell r="I244" t="str">
            <v>0005绥阳县洋川街道社区卫生服务中心</v>
          </cell>
          <cell r="J244" t="str">
            <v>药师</v>
          </cell>
          <cell r="K244">
            <v>22109000501</v>
          </cell>
          <cell r="L244">
            <v>8</v>
          </cell>
          <cell r="M244">
            <v>172.7</v>
          </cell>
          <cell r="N244">
            <v>34.54</v>
          </cell>
          <cell r="O244">
            <v>79.2</v>
          </cell>
          <cell r="P244">
            <v>31.68</v>
          </cell>
          <cell r="Q244">
            <v>66.22</v>
          </cell>
          <cell r="R244">
            <v>3</v>
          </cell>
          <cell r="S244" t="str">
            <v/>
          </cell>
          <cell r="T244" t="str">
            <v/>
          </cell>
        </row>
        <row r="245">
          <cell r="E245" t="str">
            <v>202506140917</v>
          </cell>
          <cell r="F245" t="str">
            <v>第09候考室</v>
          </cell>
          <cell r="G245">
            <v>17</v>
          </cell>
          <cell r="H245" t="str">
            <v>第09考场</v>
          </cell>
          <cell r="I245" t="str">
            <v>0005绥阳县洋川街道社区卫生服务中心</v>
          </cell>
          <cell r="J245" t="str">
            <v>药师</v>
          </cell>
          <cell r="K245">
            <v>22109000501</v>
          </cell>
          <cell r="L245">
            <v>22</v>
          </cell>
          <cell r="M245">
            <v>172.5</v>
          </cell>
          <cell r="N245">
            <v>34.5</v>
          </cell>
          <cell r="O245">
            <v>81.8</v>
          </cell>
          <cell r="P245">
            <v>32.72</v>
          </cell>
          <cell r="Q245">
            <v>67.22</v>
          </cell>
          <cell r="R245">
            <v>1</v>
          </cell>
          <cell r="S245" t="str">
            <v>是</v>
          </cell>
          <cell r="T245" t="str">
            <v/>
          </cell>
        </row>
        <row r="246">
          <cell r="E246" t="str">
            <v>202506140918</v>
          </cell>
          <cell r="F246" t="str">
            <v>第09候考室</v>
          </cell>
          <cell r="G246">
            <v>18</v>
          </cell>
          <cell r="H246" t="str">
            <v>第09考场</v>
          </cell>
          <cell r="I246" t="str">
            <v>0005绥阳县洋川街道社区卫生服务中心</v>
          </cell>
          <cell r="J246" t="str">
            <v>药师</v>
          </cell>
          <cell r="K246">
            <v>22109000501</v>
          </cell>
          <cell r="L246">
            <v>9</v>
          </cell>
          <cell r="M246">
            <v>170.4</v>
          </cell>
          <cell r="N246">
            <v>34.08</v>
          </cell>
          <cell r="O246">
            <v>80.6</v>
          </cell>
          <cell r="P246">
            <v>32.24</v>
          </cell>
          <cell r="Q246">
            <v>66.32</v>
          </cell>
          <cell r="R246">
            <v>2</v>
          </cell>
          <cell r="S246" t="str">
            <v/>
          </cell>
          <cell r="T246" t="str">
            <v/>
          </cell>
        </row>
        <row r="247">
          <cell r="E247" t="str">
            <v>202506140919</v>
          </cell>
          <cell r="F247" t="str">
            <v>第09候考室</v>
          </cell>
          <cell r="G247">
            <v>19</v>
          </cell>
          <cell r="H247" t="str">
            <v>第09考场</v>
          </cell>
          <cell r="I247" t="str">
            <v>0006绥阳县大路槽乡卫生院</v>
          </cell>
          <cell r="J247" t="str">
            <v>药师</v>
          </cell>
          <cell r="K247">
            <v>22109000601</v>
          </cell>
          <cell r="L247">
            <v>2</v>
          </cell>
          <cell r="M247">
            <v>192.1</v>
          </cell>
          <cell r="N247">
            <v>38.42</v>
          </cell>
          <cell r="O247">
            <v>78.2</v>
          </cell>
          <cell r="P247">
            <v>31.28</v>
          </cell>
          <cell r="Q247">
            <v>69.7</v>
          </cell>
          <cell r="R247">
            <v>1</v>
          </cell>
          <cell r="S247" t="str">
            <v>是</v>
          </cell>
          <cell r="T247" t="str">
            <v/>
          </cell>
        </row>
        <row r="248">
          <cell r="E248" t="str">
            <v>202506140920</v>
          </cell>
          <cell r="F248" t="str">
            <v>第09候考室</v>
          </cell>
          <cell r="G248">
            <v>20</v>
          </cell>
          <cell r="H248" t="str">
            <v>第09考场</v>
          </cell>
          <cell r="I248" t="str">
            <v>0006绥阳县大路槽乡卫生院</v>
          </cell>
          <cell r="J248" t="str">
            <v>药师</v>
          </cell>
          <cell r="K248">
            <v>22109000601</v>
          </cell>
          <cell r="L248">
            <v>12</v>
          </cell>
          <cell r="M248">
            <v>175.8</v>
          </cell>
          <cell r="N248">
            <v>35.16</v>
          </cell>
          <cell r="O248">
            <v>83</v>
          </cell>
          <cell r="P248">
            <v>33.2</v>
          </cell>
          <cell r="Q248">
            <v>68.36</v>
          </cell>
          <cell r="R248">
            <v>2</v>
          </cell>
          <cell r="S248" t="str">
            <v/>
          </cell>
          <cell r="T248" t="str">
            <v/>
          </cell>
        </row>
        <row r="249">
          <cell r="E249" t="str">
            <v>202506140921</v>
          </cell>
          <cell r="F249" t="str">
            <v>第09候考室</v>
          </cell>
          <cell r="G249">
            <v>21</v>
          </cell>
          <cell r="H249" t="str">
            <v>第09考场</v>
          </cell>
          <cell r="I249" t="str">
            <v>0006绥阳县大路槽乡卫生院</v>
          </cell>
          <cell r="J249" t="str">
            <v>药师</v>
          </cell>
          <cell r="K249">
            <v>22109000601</v>
          </cell>
          <cell r="L249">
            <v>10</v>
          </cell>
          <cell r="M249">
            <v>171.2</v>
          </cell>
          <cell r="N249">
            <v>34.24</v>
          </cell>
          <cell r="O249" t="str">
            <v>缺考</v>
          </cell>
          <cell r="P249" t="str">
            <v>缺考</v>
          </cell>
          <cell r="Q249">
            <v>34.24</v>
          </cell>
          <cell r="R249">
            <v>3</v>
          </cell>
          <cell r="S249" t="str">
            <v/>
          </cell>
          <cell r="T249" t="str">
            <v/>
          </cell>
        </row>
        <row r="250">
          <cell r="E250" t="str">
            <v>202506140922</v>
          </cell>
          <cell r="F250" t="str">
            <v>第09候考室</v>
          </cell>
          <cell r="G250">
            <v>22</v>
          </cell>
          <cell r="H250" t="str">
            <v>第09考场</v>
          </cell>
          <cell r="I250" t="str">
            <v>0007绥阳县小关乡卫生院</v>
          </cell>
          <cell r="J250" t="str">
            <v>针灸推拿医师</v>
          </cell>
          <cell r="K250">
            <v>22109000701</v>
          </cell>
          <cell r="L250">
            <v>14</v>
          </cell>
          <cell r="M250">
            <v>175.7</v>
          </cell>
          <cell r="N250">
            <v>35.14</v>
          </cell>
          <cell r="O250">
            <v>82.8</v>
          </cell>
          <cell r="P250">
            <v>33.12</v>
          </cell>
          <cell r="Q250">
            <v>68.26</v>
          </cell>
          <cell r="R250">
            <v>1</v>
          </cell>
          <cell r="S250" t="str">
            <v>是</v>
          </cell>
          <cell r="T250" t="str">
            <v/>
          </cell>
        </row>
        <row r="251">
          <cell r="E251" t="str">
            <v>202506140923</v>
          </cell>
          <cell r="F251" t="str">
            <v>第09候考室</v>
          </cell>
          <cell r="G251">
            <v>23</v>
          </cell>
          <cell r="H251" t="str">
            <v>第09考场</v>
          </cell>
          <cell r="I251" t="str">
            <v>0007绥阳县小关乡卫生院</v>
          </cell>
          <cell r="J251" t="str">
            <v>针灸推拿医师</v>
          </cell>
          <cell r="K251">
            <v>22109000701</v>
          </cell>
          <cell r="L251">
            <v>18</v>
          </cell>
          <cell r="M251">
            <v>162.4</v>
          </cell>
          <cell r="N251">
            <v>32.48</v>
          </cell>
          <cell r="O251">
            <v>75.2</v>
          </cell>
          <cell r="P251">
            <v>30.08</v>
          </cell>
          <cell r="Q251">
            <v>62.56</v>
          </cell>
          <cell r="R251">
            <v>2</v>
          </cell>
          <cell r="S251" t="str">
            <v/>
          </cell>
          <cell r="T251" t="str">
            <v/>
          </cell>
        </row>
        <row r="252">
          <cell r="E252" t="str">
            <v>202506140924</v>
          </cell>
          <cell r="F252" t="str">
            <v>第09候考室</v>
          </cell>
          <cell r="G252">
            <v>24</v>
          </cell>
          <cell r="H252" t="str">
            <v>第09考场</v>
          </cell>
          <cell r="I252" t="str">
            <v>0007绥阳县小关乡卫生院</v>
          </cell>
          <cell r="J252" t="str">
            <v>针灸推拿医师</v>
          </cell>
          <cell r="K252">
            <v>22109000701</v>
          </cell>
          <cell r="L252">
            <v>29</v>
          </cell>
          <cell r="M252">
            <v>159.1</v>
          </cell>
          <cell r="N252">
            <v>31.82</v>
          </cell>
          <cell r="O252" t="str">
            <v>缺考</v>
          </cell>
          <cell r="P252" t="str">
            <v>缺考</v>
          </cell>
          <cell r="Q252">
            <v>31.82</v>
          </cell>
          <cell r="R252">
            <v>3</v>
          </cell>
          <cell r="S252" t="str">
            <v/>
          </cell>
          <cell r="T252" t="str">
            <v/>
          </cell>
        </row>
        <row r="253">
          <cell r="E253" t="str">
            <v>202506140925</v>
          </cell>
          <cell r="F253" t="str">
            <v>第09候考室</v>
          </cell>
          <cell r="G253">
            <v>25</v>
          </cell>
          <cell r="H253" t="str">
            <v>第09考场</v>
          </cell>
          <cell r="I253" t="str">
            <v>0008绥阳县蒲场镇卫生院</v>
          </cell>
          <cell r="J253" t="str">
            <v>口腔医师</v>
          </cell>
          <cell r="K253">
            <v>22109000801</v>
          </cell>
          <cell r="L253">
            <v>25</v>
          </cell>
          <cell r="M253">
            <v>149.9</v>
          </cell>
          <cell r="N253">
            <v>29.98</v>
          </cell>
          <cell r="O253">
            <v>72.8</v>
          </cell>
          <cell r="P253">
            <v>29.12</v>
          </cell>
          <cell r="Q253">
            <v>59.1</v>
          </cell>
          <cell r="R253">
            <v>1</v>
          </cell>
          <cell r="S253" t="str">
            <v>是</v>
          </cell>
          <cell r="T253" t="str">
            <v/>
          </cell>
        </row>
        <row r="254">
          <cell r="E254" t="str">
            <v>202506140926</v>
          </cell>
          <cell r="F254" t="str">
            <v>第09候考室</v>
          </cell>
          <cell r="G254">
            <v>26</v>
          </cell>
          <cell r="H254" t="str">
            <v>第09考场</v>
          </cell>
          <cell r="I254" t="str">
            <v>0008绥阳县蒲场镇卫生院</v>
          </cell>
          <cell r="J254" t="str">
            <v>口腔医师</v>
          </cell>
          <cell r="K254">
            <v>22109000801</v>
          </cell>
          <cell r="L254">
            <v>4</v>
          </cell>
          <cell r="M254">
            <v>130.9</v>
          </cell>
          <cell r="N254">
            <v>26.18</v>
          </cell>
          <cell r="O254">
            <v>72.4</v>
          </cell>
          <cell r="P254">
            <v>28.96</v>
          </cell>
          <cell r="Q254">
            <v>55.14</v>
          </cell>
          <cell r="R254">
            <v>2</v>
          </cell>
          <cell r="S254" t="str">
            <v/>
          </cell>
          <cell r="T254" t="str">
            <v/>
          </cell>
        </row>
        <row r="255">
          <cell r="E255" t="str">
            <v>202506140927</v>
          </cell>
          <cell r="F255" t="str">
            <v>第09候考室</v>
          </cell>
          <cell r="G255">
            <v>27</v>
          </cell>
          <cell r="H255" t="str">
            <v>第09考场</v>
          </cell>
          <cell r="I255" t="str">
            <v>0008绥阳县蒲场镇卫生院</v>
          </cell>
          <cell r="J255" t="str">
            <v>口腔医师</v>
          </cell>
          <cell r="K255">
            <v>22109000801</v>
          </cell>
          <cell r="L255">
            <v>19</v>
          </cell>
          <cell r="M255">
            <v>127</v>
          </cell>
          <cell r="N255">
            <v>25.4</v>
          </cell>
          <cell r="O255">
            <v>69.2</v>
          </cell>
          <cell r="P255">
            <v>27.68</v>
          </cell>
          <cell r="Q255">
            <v>53.08</v>
          </cell>
          <cell r="R255">
            <v>3</v>
          </cell>
          <cell r="S255" t="str">
            <v/>
          </cell>
          <cell r="T255" t="str">
            <v/>
          </cell>
        </row>
        <row r="256">
          <cell r="E256" t="str">
            <v>202506140928</v>
          </cell>
          <cell r="F256" t="str">
            <v>第09候考室</v>
          </cell>
          <cell r="G256">
            <v>28</v>
          </cell>
          <cell r="H256" t="str">
            <v>第09考场</v>
          </cell>
          <cell r="I256" t="str">
            <v>0009绥阳县温泉镇卫生院</v>
          </cell>
          <cell r="J256" t="str">
            <v>临床医师</v>
          </cell>
          <cell r="K256">
            <v>22109000901</v>
          </cell>
          <cell r="L256">
            <v>3</v>
          </cell>
          <cell r="M256">
            <v>173.5</v>
          </cell>
          <cell r="N256">
            <v>34.7</v>
          </cell>
          <cell r="O256">
            <v>76</v>
          </cell>
          <cell r="P256">
            <v>30.4</v>
          </cell>
          <cell r="Q256">
            <v>65.1</v>
          </cell>
          <cell r="R256">
            <v>1</v>
          </cell>
          <cell r="S256" t="str">
            <v>是</v>
          </cell>
          <cell r="T256" t="str">
            <v/>
          </cell>
        </row>
        <row r="257">
          <cell r="E257" t="str">
            <v>202506140929</v>
          </cell>
          <cell r="F257" t="str">
            <v>第09候考室</v>
          </cell>
          <cell r="G257">
            <v>29</v>
          </cell>
          <cell r="H257" t="str">
            <v>第09考场</v>
          </cell>
          <cell r="I257" t="str">
            <v>0009绥阳县温泉镇卫生院</v>
          </cell>
          <cell r="J257" t="str">
            <v>临床医师</v>
          </cell>
          <cell r="K257">
            <v>22109000901</v>
          </cell>
          <cell r="L257">
            <v>13</v>
          </cell>
          <cell r="M257">
            <v>160.9</v>
          </cell>
          <cell r="N257">
            <v>32.18</v>
          </cell>
          <cell r="O257">
            <v>80</v>
          </cell>
          <cell r="P257">
            <v>32</v>
          </cell>
          <cell r="Q257">
            <v>64.18</v>
          </cell>
          <cell r="R257">
            <v>2</v>
          </cell>
          <cell r="S257" t="str">
            <v/>
          </cell>
          <cell r="T257" t="str">
            <v/>
          </cell>
        </row>
        <row r="258">
          <cell r="E258" t="str">
            <v>202506140930</v>
          </cell>
          <cell r="F258" t="str">
            <v>第09候考室</v>
          </cell>
          <cell r="G258">
            <v>30</v>
          </cell>
          <cell r="H258" t="str">
            <v>第09考场</v>
          </cell>
          <cell r="I258" t="str">
            <v>0009绥阳县温泉镇卫生院</v>
          </cell>
          <cell r="J258" t="str">
            <v>临床医师</v>
          </cell>
          <cell r="K258">
            <v>22109000901</v>
          </cell>
          <cell r="L258">
            <v>5</v>
          </cell>
          <cell r="M258">
            <v>160.3</v>
          </cell>
          <cell r="N258">
            <v>32.06</v>
          </cell>
          <cell r="O258">
            <v>60.6</v>
          </cell>
          <cell r="P258">
            <v>24.24</v>
          </cell>
          <cell r="Q258">
            <v>56.3</v>
          </cell>
          <cell r="R258">
            <v>3</v>
          </cell>
          <cell r="S258" t="str">
            <v/>
          </cell>
          <cell r="T258" t="str">
            <v/>
          </cell>
        </row>
        <row r="259">
          <cell r="E259" t="str">
            <v>202506141001</v>
          </cell>
          <cell r="F259" t="str">
            <v>第10候考室</v>
          </cell>
          <cell r="G259">
            <v>1</v>
          </cell>
          <cell r="H259" t="str">
            <v>第10考场</v>
          </cell>
          <cell r="I259" t="str">
            <v>0009绥阳县温泉镇卫生院</v>
          </cell>
          <cell r="J259" t="str">
            <v>中医医师</v>
          </cell>
          <cell r="K259">
            <v>22109000902</v>
          </cell>
          <cell r="L259">
            <v>4</v>
          </cell>
          <cell r="M259">
            <v>164</v>
          </cell>
          <cell r="N259">
            <v>32.8</v>
          </cell>
          <cell r="O259">
            <v>73.8</v>
          </cell>
          <cell r="P259">
            <v>29.52</v>
          </cell>
          <cell r="Q259">
            <v>62.32</v>
          </cell>
          <cell r="R259">
            <v>1</v>
          </cell>
          <cell r="S259" t="str">
            <v>是</v>
          </cell>
          <cell r="T259" t="str">
            <v/>
          </cell>
        </row>
        <row r="260">
          <cell r="E260" t="str">
            <v>202506141002</v>
          </cell>
          <cell r="F260" t="str">
            <v>第10候考室</v>
          </cell>
          <cell r="G260">
            <v>2</v>
          </cell>
          <cell r="H260" t="str">
            <v>第10考场</v>
          </cell>
          <cell r="I260" t="str">
            <v>0009绥阳县温泉镇卫生院</v>
          </cell>
          <cell r="J260" t="str">
            <v>中医医师</v>
          </cell>
          <cell r="K260">
            <v>22109000902</v>
          </cell>
          <cell r="L260">
            <v>15</v>
          </cell>
          <cell r="M260">
            <v>155.1</v>
          </cell>
          <cell r="N260">
            <v>31.02</v>
          </cell>
          <cell r="O260">
            <v>69.8</v>
          </cell>
          <cell r="P260">
            <v>27.92</v>
          </cell>
          <cell r="Q260">
            <v>58.94</v>
          </cell>
          <cell r="R260">
            <v>3</v>
          </cell>
          <cell r="S260" t="str">
            <v/>
          </cell>
          <cell r="T260" t="str">
            <v/>
          </cell>
        </row>
        <row r="261">
          <cell r="E261" t="str">
            <v>202506141003</v>
          </cell>
          <cell r="F261" t="str">
            <v>第10候考室</v>
          </cell>
          <cell r="G261">
            <v>3</v>
          </cell>
          <cell r="H261" t="str">
            <v>第10考场</v>
          </cell>
          <cell r="I261" t="str">
            <v>0009绥阳县温泉镇卫生院</v>
          </cell>
          <cell r="J261" t="str">
            <v>中医医师</v>
          </cell>
          <cell r="K261">
            <v>22109000902</v>
          </cell>
          <cell r="L261">
            <v>17</v>
          </cell>
          <cell r="M261">
            <v>154.2</v>
          </cell>
          <cell r="N261">
            <v>30.84</v>
          </cell>
          <cell r="O261">
            <v>77.8</v>
          </cell>
          <cell r="P261">
            <v>31.12</v>
          </cell>
          <cell r="Q261">
            <v>61.96</v>
          </cell>
          <cell r="R261">
            <v>2</v>
          </cell>
          <cell r="S261" t="str">
            <v/>
          </cell>
          <cell r="T261" t="str">
            <v/>
          </cell>
        </row>
        <row r="262">
          <cell r="E262" t="str">
            <v>202506141004</v>
          </cell>
          <cell r="F262" t="str">
            <v>第10候考室</v>
          </cell>
          <cell r="G262">
            <v>4</v>
          </cell>
          <cell r="H262" t="str">
            <v>第10考场</v>
          </cell>
          <cell r="I262" t="str">
            <v>0010绥阳县青杠塘镇卫生院</v>
          </cell>
          <cell r="J262" t="str">
            <v>口腔医师</v>
          </cell>
          <cell r="K262">
            <v>22109001001</v>
          </cell>
          <cell r="L262">
            <v>18</v>
          </cell>
          <cell r="M262">
            <v>148.9</v>
          </cell>
          <cell r="N262">
            <v>29.78</v>
          </cell>
          <cell r="O262">
            <v>73</v>
          </cell>
          <cell r="P262">
            <v>29.2</v>
          </cell>
          <cell r="Q262">
            <v>58.98</v>
          </cell>
          <cell r="R262">
            <v>1</v>
          </cell>
          <cell r="S262" t="str">
            <v>是</v>
          </cell>
          <cell r="T262" t="str">
            <v/>
          </cell>
        </row>
        <row r="263">
          <cell r="E263" t="str">
            <v>202506141005</v>
          </cell>
          <cell r="F263" t="str">
            <v>第10候考室</v>
          </cell>
          <cell r="G263">
            <v>5</v>
          </cell>
          <cell r="H263" t="str">
            <v>第10考场</v>
          </cell>
          <cell r="I263" t="str">
            <v>0010绥阳县青杠塘镇卫生院</v>
          </cell>
          <cell r="J263" t="str">
            <v>口腔医师</v>
          </cell>
          <cell r="K263">
            <v>22109001001</v>
          </cell>
          <cell r="L263">
            <v>30</v>
          </cell>
          <cell r="M263">
            <v>129.2</v>
          </cell>
          <cell r="N263">
            <v>25.84</v>
          </cell>
          <cell r="O263">
            <v>67.4</v>
          </cell>
          <cell r="P263">
            <v>26.96</v>
          </cell>
          <cell r="Q263">
            <v>52.8</v>
          </cell>
          <cell r="R263">
            <v>3</v>
          </cell>
          <cell r="S263" t="str">
            <v/>
          </cell>
          <cell r="T263" t="str">
            <v/>
          </cell>
        </row>
        <row r="264">
          <cell r="E264" t="str">
            <v>202506141006</v>
          </cell>
          <cell r="F264" t="str">
            <v>第10候考室</v>
          </cell>
          <cell r="G264">
            <v>6</v>
          </cell>
          <cell r="H264" t="str">
            <v>第10考场</v>
          </cell>
          <cell r="I264" t="str">
            <v>0010绥阳县青杠塘镇卫生院</v>
          </cell>
          <cell r="J264" t="str">
            <v>口腔医师</v>
          </cell>
          <cell r="K264">
            <v>22109001001</v>
          </cell>
          <cell r="L264">
            <v>13</v>
          </cell>
          <cell r="M264">
            <v>129.1</v>
          </cell>
          <cell r="N264">
            <v>25.82</v>
          </cell>
          <cell r="O264">
            <v>77.4</v>
          </cell>
          <cell r="P264">
            <v>30.96</v>
          </cell>
          <cell r="Q264">
            <v>56.78</v>
          </cell>
          <cell r="R264">
            <v>2</v>
          </cell>
          <cell r="S264" t="str">
            <v/>
          </cell>
          <cell r="T264" t="str">
            <v/>
          </cell>
        </row>
        <row r="265">
          <cell r="E265" t="str">
            <v>202506141007</v>
          </cell>
          <cell r="F265" t="str">
            <v>第10候考室</v>
          </cell>
          <cell r="G265">
            <v>7</v>
          </cell>
          <cell r="H265" t="str">
            <v>第10考场</v>
          </cell>
          <cell r="I265" t="str">
            <v>0011绥阳县太白镇卫生院</v>
          </cell>
          <cell r="J265" t="str">
            <v>主管护师</v>
          </cell>
          <cell r="K265">
            <v>22109001101</v>
          </cell>
          <cell r="L265">
            <v>2</v>
          </cell>
          <cell r="M265">
            <v>165.3</v>
          </cell>
          <cell r="N265">
            <v>33.06</v>
          </cell>
          <cell r="O265">
            <v>74.6</v>
          </cell>
          <cell r="P265">
            <v>29.84</v>
          </cell>
          <cell r="Q265">
            <v>62.9</v>
          </cell>
          <cell r="R265">
            <v>1</v>
          </cell>
          <cell r="S265" t="str">
            <v>是</v>
          </cell>
          <cell r="T265" t="str">
            <v/>
          </cell>
        </row>
        <row r="266">
          <cell r="E266" t="str">
            <v>202506141008</v>
          </cell>
          <cell r="F266" t="str">
            <v>第10候考室</v>
          </cell>
          <cell r="G266">
            <v>8</v>
          </cell>
          <cell r="H266" t="str">
            <v>第10考场</v>
          </cell>
          <cell r="I266" t="str">
            <v>0011绥阳县太白镇卫生院</v>
          </cell>
          <cell r="J266" t="str">
            <v>主管护师</v>
          </cell>
          <cell r="K266">
            <v>22109001101</v>
          </cell>
          <cell r="L266">
            <v>28</v>
          </cell>
          <cell r="M266">
            <v>155.5</v>
          </cell>
          <cell r="N266">
            <v>31.1</v>
          </cell>
          <cell r="O266">
            <v>69</v>
          </cell>
          <cell r="P266">
            <v>27.6</v>
          </cell>
          <cell r="Q266">
            <v>58.7</v>
          </cell>
          <cell r="R266">
            <v>2</v>
          </cell>
          <cell r="S266" t="str">
            <v/>
          </cell>
          <cell r="T266" t="str">
            <v/>
          </cell>
        </row>
        <row r="267">
          <cell r="E267" t="str">
            <v>202506141009</v>
          </cell>
          <cell r="F267" t="str">
            <v>第10候考室</v>
          </cell>
          <cell r="G267">
            <v>9</v>
          </cell>
          <cell r="H267" t="str">
            <v>第10考场</v>
          </cell>
          <cell r="I267" t="str">
            <v>0011绥阳县太白镇卫生院</v>
          </cell>
          <cell r="J267" t="str">
            <v>主管护师</v>
          </cell>
          <cell r="K267">
            <v>22109001101</v>
          </cell>
          <cell r="L267">
            <v>5</v>
          </cell>
          <cell r="M267">
            <v>152.1</v>
          </cell>
          <cell r="N267">
            <v>30.42</v>
          </cell>
          <cell r="O267" t="str">
            <v>缺考</v>
          </cell>
          <cell r="P267" t="str">
            <v>缺考</v>
          </cell>
          <cell r="Q267">
            <v>30.42</v>
          </cell>
          <cell r="R267">
            <v>3</v>
          </cell>
          <cell r="S267" t="str">
            <v/>
          </cell>
          <cell r="T267" t="str">
            <v/>
          </cell>
        </row>
        <row r="268">
          <cell r="E268" t="str">
            <v>202506141010</v>
          </cell>
          <cell r="F268" t="str">
            <v>第10候考室</v>
          </cell>
          <cell r="G268">
            <v>10</v>
          </cell>
          <cell r="H268" t="str">
            <v>第10考场</v>
          </cell>
          <cell r="I268" t="str">
            <v>0012绥阳县黄杨镇卫生院</v>
          </cell>
          <cell r="J268" t="str">
            <v>护师</v>
          </cell>
          <cell r="K268">
            <v>22109001201</v>
          </cell>
          <cell r="L268">
            <v>11</v>
          </cell>
          <cell r="M268">
            <v>162</v>
          </cell>
          <cell r="N268">
            <v>32.4</v>
          </cell>
          <cell r="O268">
            <v>75.4</v>
          </cell>
          <cell r="P268">
            <v>30.16</v>
          </cell>
          <cell r="Q268">
            <v>62.56</v>
          </cell>
          <cell r="R268">
            <v>2</v>
          </cell>
          <cell r="S268" t="str">
            <v/>
          </cell>
          <cell r="T268" t="str">
            <v/>
          </cell>
        </row>
        <row r="269">
          <cell r="E269" t="str">
            <v>202506141011</v>
          </cell>
          <cell r="F269" t="str">
            <v>第10候考室</v>
          </cell>
          <cell r="G269">
            <v>11</v>
          </cell>
          <cell r="H269" t="str">
            <v>第10考场</v>
          </cell>
          <cell r="I269" t="str">
            <v>0012绥阳县黄杨镇卫生院</v>
          </cell>
          <cell r="J269" t="str">
            <v>护师</v>
          </cell>
          <cell r="K269">
            <v>22109001201</v>
          </cell>
          <cell r="L269">
            <v>19</v>
          </cell>
          <cell r="M269">
            <v>161.3</v>
          </cell>
          <cell r="N269">
            <v>32.26</v>
          </cell>
          <cell r="O269">
            <v>75.4</v>
          </cell>
          <cell r="P269">
            <v>30.16</v>
          </cell>
          <cell r="Q269">
            <v>62.42</v>
          </cell>
          <cell r="R269">
            <v>3</v>
          </cell>
          <cell r="S269" t="str">
            <v/>
          </cell>
          <cell r="T269" t="str">
            <v/>
          </cell>
        </row>
        <row r="270">
          <cell r="E270" t="str">
            <v>202506141012</v>
          </cell>
          <cell r="F270" t="str">
            <v>第10候考室</v>
          </cell>
          <cell r="G270">
            <v>12</v>
          </cell>
          <cell r="H270" t="str">
            <v>第10考场</v>
          </cell>
          <cell r="I270" t="str">
            <v>0012绥阳县黄杨镇卫生院</v>
          </cell>
          <cell r="J270" t="str">
            <v>护师</v>
          </cell>
          <cell r="K270">
            <v>22109001201</v>
          </cell>
          <cell r="L270">
            <v>16</v>
          </cell>
          <cell r="M270">
            <v>158.3</v>
          </cell>
          <cell r="N270">
            <v>31.66</v>
          </cell>
          <cell r="O270">
            <v>79.2</v>
          </cell>
          <cell r="P270">
            <v>31.68</v>
          </cell>
          <cell r="Q270">
            <v>63.34</v>
          </cell>
          <cell r="R270">
            <v>1</v>
          </cell>
          <cell r="S270" t="str">
            <v>是</v>
          </cell>
          <cell r="T270" t="str">
            <v/>
          </cell>
        </row>
        <row r="271">
          <cell r="E271" t="str">
            <v>202506141013</v>
          </cell>
          <cell r="F271" t="str">
            <v>第10候考室</v>
          </cell>
          <cell r="G271">
            <v>13</v>
          </cell>
          <cell r="H271" t="str">
            <v>第10考场</v>
          </cell>
          <cell r="I271" t="str">
            <v>0012绥阳县黄杨镇卫生院</v>
          </cell>
          <cell r="J271" t="str">
            <v>中医医师</v>
          </cell>
          <cell r="K271">
            <v>22109001202</v>
          </cell>
          <cell r="L271">
            <v>9</v>
          </cell>
          <cell r="M271">
            <v>147.3</v>
          </cell>
          <cell r="N271">
            <v>29.46</v>
          </cell>
          <cell r="O271">
            <v>72.4</v>
          </cell>
          <cell r="P271">
            <v>28.96</v>
          </cell>
          <cell r="Q271">
            <v>58.42</v>
          </cell>
          <cell r="R271">
            <v>1</v>
          </cell>
          <cell r="S271" t="str">
            <v>是</v>
          </cell>
          <cell r="T271" t="str">
            <v/>
          </cell>
        </row>
        <row r="272">
          <cell r="E272" t="str">
            <v>202506141014</v>
          </cell>
          <cell r="F272" t="str">
            <v>第10候考室</v>
          </cell>
          <cell r="G272">
            <v>14</v>
          </cell>
          <cell r="H272" t="str">
            <v>第10考场</v>
          </cell>
          <cell r="I272" t="str">
            <v>0012绥阳县黄杨镇卫生院</v>
          </cell>
          <cell r="J272" t="str">
            <v>中医医师</v>
          </cell>
          <cell r="K272">
            <v>22109001202</v>
          </cell>
          <cell r="L272">
            <v>26</v>
          </cell>
          <cell r="M272">
            <v>145.9</v>
          </cell>
          <cell r="N272">
            <v>29.18</v>
          </cell>
          <cell r="O272" t="str">
            <v>缺考</v>
          </cell>
          <cell r="P272" t="str">
            <v>缺考</v>
          </cell>
          <cell r="Q272">
            <v>29.18</v>
          </cell>
          <cell r="R272">
            <v>3</v>
          </cell>
          <cell r="S272" t="str">
            <v/>
          </cell>
          <cell r="T272" t="str">
            <v/>
          </cell>
        </row>
        <row r="273">
          <cell r="E273" t="str">
            <v>202506141015</v>
          </cell>
          <cell r="F273" t="str">
            <v>第10候考室</v>
          </cell>
          <cell r="G273">
            <v>15</v>
          </cell>
          <cell r="H273" t="str">
            <v>第10考场</v>
          </cell>
          <cell r="I273" t="str">
            <v>0012绥阳县黄杨镇卫生院</v>
          </cell>
          <cell r="J273" t="str">
            <v>中医医师</v>
          </cell>
          <cell r="K273">
            <v>22109001202</v>
          </cell>
          <cell r="L273">
            <v>8</v>
          </cell>
          <cell r="M273">
            <v>145.4</v>
          </cell>
          <cell r="N273">
            <v>29.08</v>
          </cell>
          <cell r="O273">
            <v>72</v>
          </cell>
          <cell r="P273">
            <v>28.8</v>
          </cell>
          <cell r="Q273">
            <v>57.88</v>
          </cell>
          <cell r="R273">
            <v>2</v>
          </cell>
          <cell r="S273" t="str">
            <v/>
          </cell>
          <cell r="T273" t="str">
            <v/>
          </cell>
        </row>
        <row r="274">
          <cell r="E274" t="str">
            <v>202506141016</v>
          </cell>
          <cell r="F274" t="str">
            <v>第10候考室</v>
          </cell>
          <cell r="G274">
            <v>16</v>
          </cell>
          <cell r="H274" t="str">
            <v>第10考场</v>
          </cell>
          <cell r="I274" t="str">
            <v>0012绥阳县黄杨镇卫生院</v>
          </cell>
          <cell r="J274" t="str">
            <v>临床医师</v>
          </cell>
          <cell r="K274">
            <v>22109001203</v>
          </cell>
          <cell r="L274">
            <v>12</v>
          </cell>
          <cell r="M274">
            <v>182.9</v>
          </cell>
          <cell r="N274">
            <v>36.58</v>
          </cell>
          <cell r="O274">
            <v>77.6</v>
          </cell>
          <cell r="P274">
            <v>31.04</v>
          </cell>
          <cell r="Q274">
            <v>67.62</v>
          </cell>
          <cell r="R274">
            <v>1</v>
          </cell>
          <cell r="S274" t="str">
            <v>是</v>
          </cell>
          <cell r="T274" t="str">
            <v/>
          </cell>
        </row>
        <row r="275">
          <cell r="E275" t="str">
            <v>202506141017</v>
          </cell>
          <cell r="F275" t="str">
            <v>第10候考室</v>
          </cell>
          <cell r="G275">
            <v>17</v>
          </cell>
          <cell r="H275" t="str">
            <v>第10考场</v>
          </cell>
          <cell r="I275" t="str">
            <v>0012绥阳县黄杨镇卫生院</v>
          </cell>
          <cell r="J275" t="str">
            <v>临床医师</v>
          </cell>
          <cell r="K275">
            <v>22109001203</v>
          </cell>
          <cell r="L275">
            <v>7</v>
          </cell>
          <cell r="M275">
            <v>152.8</v>
          </cell>
          <cell r="N275">
            <v>30.56</v>
          </cell>
          <cell r="O275">
            <v>70</v>
          </cell>
          <cell r="P275">
            <v>28</v>
          </cell>
          <cell r="Q275">
            <v>58.56</v>
          </cell>
          <cell r="R275">
            <v>3</v>
          </cell>
          <cell r="S275" t="str">
            <v/>
          </cell>
          <cell r="T275" t="str">
            <v/>
          </cell>
        </row>
        <row r="276">
          <cell r="E276" t="str">
            <v>202506141018</v>
          </cell>
          <cell r="F276" t="str">
            <v>第10候考室</v>
          </cell>
          <cell r="G276">
            <v>18</v>
          </cell>
          <cell r="H276" t="str">
            <v>第10考场</v>
          </cell>
          <cell r="I276" t="str">
            <v>0012绥阳县黄杨镇卫生院</v>
          </cell>
          <cell r="J276" t="str">
            <v>临床医师</v>
          </cell>
          <cell r="K276">
            <v>22109001203</v>
          </cell>
          <cell r="L276">
            <v>3</v>
          </cell>
          <cell r="M276">
            <v>151.4</v>
          </cell>
          <cell r="N276">
            <v>30.28</v>
          </cell>
          <cell r="O276">
            <v>74.8</v>
          </cell>
          <cell r="P276">
            <v>29.92</v>
          </cell>
          <cell r="Q276">
            <v>60.2</v>
          </cell>
          <cell r="R276">
            <v>2</v>
          </cell>
          <cell r="S276" t="str">
            <v/>
          </cell>
          <cell r="T276" t="str">
            <v/>
          </cell>
        </row>
        <row r="277">
          <cell r="E277" t="str">
            <v>202506141019</v>
          </cell>
          <cell r="F277" t="str">
            <v>第10候考室</v>
          </cell>
          <cell r="G277">
            <v>19</v>
          </cell>
          <cell r="H277" t="str">
            <v>第10考场</v>
          </cell>
          <cell r="I277" t="str">
            <v>0013绥阳县郑场镇卫生院</v>
          </cell>
          <cell r="J277" t="str">
            <v>中西医医师</v>
          </cell>
          <cell r="K277">
            <v>22109001301</v>
          </cell>
          <cell r="L277">
            <v>29</v>
          </cell>
          <cell r="M277">
            <v>177.7</v>
          </cell>
          <cell r="N277">
            <v>35.54</v>
          </cell>
          <cell r="O277">
            <v>71.2</v>
          </cell>
          <cell r="P277">
            <v>28.48</v>
          </cell>
          <cell r="Q277">
            <v>64.02</v>
          </cell>
          <cell r="R277">
            <v>1</v>
          </cell>
          <cell r="S277" t="str">
            <v>是</v>
          </cell>
          <cell r="T277" t="str">
            <v/>
          </cell>
        </row>
        <row r="278">
          <cell r="E278" t="str">
            <v>202506141020</v>
          </cell>
          <cell r="F278" t="str">
            <v>第10候考室</v>
          </cell>
          <cell r="G278">
            <v>20</v>
          </cell>
          <cell r="H278" t="str">
            <v>第10考场</v>
          </cell>
          <cell r="I278" t="str">
            <v>0013绥阳县郑场镇卫生院</v>
          </cell>
          <cell r="J278" t="str">
            <v>中西医医师</v>
          </cell>
          <cell r="K278">
            <v>22109001301</v>
          </cell>
          <cell r="L278">
            <v>10</v>
          </cell>
          <cell r="M278">
            <v>166.4</v>
          </cell>
          <cell r="N278">
            <v>33.28</v>
          </cell>
          <cell r="O278">
            <v>72.8</v>
          </cell>
          <cell r="P278">
            <v>29.12</v>
          </cell>
          <cell r="Q278">
            <v>62.4</v>
          </cell>
          <cell r="R278">
            <v>2</v>
          </cell>
          <cell r="S278" t="str">
            <v/>
          </cell>
          <cell r="T278" t="str">
            <v/>
          </cell>
        </row>
        <row r="279">
          <cell r="E279" t="str">
            <v>202506141021</v>
          </cell>
          <cell r="F279" t="str">
            <v>第10候考室</v>
          </cell>
          <cell r="G279">
            <v>21</v>
          </cell>
          <cell r="H279" t="str">
            <v>第10考场</v>
          </cell>
          <cell r="I279" t="str">
            <v>0013绥阳县郑场镇卫生院</v>
          </cell>
          <cell r="J279" t="str">
            <v>中西医医师</v>
          </cell>
          <cell r="K279">
            <v>22109001301</v>
          </cell>
          <cell r="L279">
            <v>31</v>
          </cell>
          <cell r="M279">
            <v>149.5</v>
          </cell>
          <cell r="N279">
            <v>29.9</v>
          </cell>
          <cell r="O279">
            <v>75.2</v>
          </cell>
          <cell r="P279">
            <v>30.08</v>
          </cell>
          <cell r="Q279">
            <v>59.98</v>
          </cell>
          <cell r="R279">
            <v>3</v>
          </cell>
          <cell r="S279" t="str">
            <v/>
          </cell>
          <cell r="T279" t="str">
            <v/>
          </cell>
        </row>
        <row r="280">
          <cell r="E280" t="str">
            <v>202506141022</v>
          </cell>
          <cell r="F280" t="str">
            <v>第10候考室</v>
          </cell>
          <cell r="G280">
            <v>22</v>
          </cell>
          <cell r="H280" t="str">
            <v>第10考场</v>
          </cell>
          <cell r="I280" t="str">
            <v>0014绥阳县宽阔镇卫生院</v>
          </cell>
          <cell r="J280" t="str">
            <v>会计</v>
          </cell>
          <cell r="K280">
            <v>22109001401</v>
          </cell>
          <cell r="L280">
            <v>24</v>
          </cell>
          <cell r="M280">
            <v>192.5</v>
          </cell>
          <cell r="N280">
            <v>38.5</v>
          </cell>
          <cell r="O280">
            <v>80.2</v>
          </cell>
          <cell r="P280">
            <v>32.08</v>
          </cell>
          <cell r="Q280">
            <v>70.58</v>
          </cell>
          <cell r="R280">
            <v>1</v>
          </cell>
          <cell r="S280" t="str">
            <v>是</v>
          </cell>
          <cell r="T280" t="str">
            <v/>
          </cell>
        </row>
        <row r="281">
          <cell r="E281" t="str">
            <v>202506141023</v>
          </cell>
          <cell r="F281" t="str">
            <v>第10候考室</v>
          </cell>
          <cell r="G281">
            <v>23</v>
          </cell>
          <cell r="H281" t="str">
            <v>第10考场</v>
          </cell>
          <cell r="I281" t="str">
            <v>0014绥阳县宽阔镇卫生院</v>
          </cell>
          <cell r="J281" t="str">
            <v>会计</v>
          </cell>
          <cell r="K281">
            <v>22109001401</v>
          </cell>
          <cell r="L281">
            <v>14</v>
          </cell>
          <cell r="M281">
            <v>182.5</v>
          </cell>
          <cell r="N281">
            <v>36.5</v>
          </cell>
          <cell r="O281">
            <v>82.8</v>
          </cell>
          <cell r="P281">
            <v>33.12</v>
          </cell>
          <cell r="Q281">
            <v>69.62</v>
          </cell>
          <cell r="R281">
            <v>2</v>
          </cell>
          <cell r="S281" t="str">
            <v/>
          </cell>
          <cell r="T281" t="str">
            <v/>
          </cell>
        </row>
        <row r="282">
          <cell r="E282" t="str">
            <v>202506141024</v>
          </cell>
          <cell r="F282" t="str">
            <v>第10候考室</v>
          </cell>
          <cell r="G282">
            <v>24</v>
          </cell>
          <cell r="H282" t="str">
            <v>第10考场</v>
          </cell>
          <cell r="I282" t="str">
            <v>0014绥阳县宽阔镇卫生院</v>
          </cell>
          <cell r="J282" t="str">
            <v>会计</v>
          </cell>
          <cell r="K282">
            <v>22109001401</v>
          </cell>
          <cell r="L282">
            <v>22</v>
          </cell>
          <cell r="M282">
            <v>171</v>
          </cell>
          <cell r="N282">
            <v>34.2</v>
          </cell>
          <cell r="O282">
            <v>75.4</v>
          </cell>
          <cell r="P282">
            <v>30.16</v>
          </cell>
          <cell r="Q282">
            <v>64.36</v>
          </cell>
          <cell r="R282">
            <v>3</v>
          </cell>
          <cell r="S282" t="str">
            <v/>
          </cell>
          <cell r="T282" t="str">
            <v/>
          </cell>
        </row>
        <row r="283">
          <cell r="E283" t="str">
            <v>202506141025</v>
          </cell>
          <cell r="F283" t="str">
            <v>第10候考室</v>
          </cell>
          <cell r="G283">
            <v>25</v>
          </cell>
          <cell r="H283" t="str">
            <v>第10考场</v>
          </cell>
          <cell r="I283" t="str">
            <v>0014绥阳县宽阔镇卫生院</v>
          </cell>
          <cell r="J283" t="str">
            <v>会计</v>
          </cell>
          <cell r="K283">
            <v>22109001401</v>
          </cell>
          <cell r="L283">
            <v>23</v>
          </cell>
          <cell r="M283">
            <v>171</v>
          </cell>
          <cell r="N283">
            <v>34.2</v>
          </cell>
          <cell r="O283">
            <v>74.2</v>
          </cell>
          <cell r="P283">
            <v>29.68</v>
          </cell>
          <cell r="Q283">
            <v>63.88</v>
          </cell>
          <cell r="R283">
            <v>4</v>
          </cell>
          <cell r="S283" t="str">
            <v/>
          </cell>
          <cell r="T283" t="str">
            <v/>
          </cell>
        </row>
        <row r="284">
          <cell r="E284" t="str">
            <v>202506141026</v>
          </cell>
          <cell r="F284" t="str">
            <v>第10候考室</v>
          </cell>
          <cell r="G284">
            <v>26</v>
          </cell>
          <cell r="H284" t="str">
            <v>第10考场</v>
          </cell>
          <cell r="I284" t="str">
            <v>0015绥阳县旺草镇卫生院</v>
          </cell>
          <cell r="J284" t="str">
            <v>会计</v>
          </cell>
          <cell r="K284">
            <v>22109001501</v>
          </cell>
          <cell r="L284">
            <v>1</v>
          </cell>
          <cell r="M284">
            <v>187.5</v>
          </cell>
          <cell r="N284">
            <v>37.5</v>
          </cell>
          <cell r="O284">
            <v>79.4</v>
          </cell>
          <cell r="P284">
            <v>31.76</v>
          </cell>
          <cell r="Q284">
            <v>69.26</v>
          </cell>
          <cell r="R284">
            <v>1</v>
          </cell>
          <cell r="S284" t="str">
            <v>是</v>
          </cell>
          <cell r="T284" t="str">
            <v/>
          </cell>
        </row>
        <row r="285">
          <cell r="E285" t="str">
            <v>202506141027</v>
          </cell>
          <cell r="F285" t="str">
            <v>第10候考室</v>
          </cell>
          <cell r="G285">
            <v>27</v>
          </cell>
          <cell r="H285" t="str">
            <v>第10考场</v>
          </cell>
          <cell r="I285" t="str">
            <v>0015绥阳县旺草镇卫生院</v>
          </cell>
          <cell r="J285" t="str">
            <v>会计</v>
          </cell>
          <cell r="K285">
            <v>22109001501</v>
          </cell>
          <cell r="L285">
            <v>20</v>
          </cell>
          <cell r="M285">
            <v>180.5</v>
          </cell>
          <cell r="N285">
            <v>36.1</v>
          </cell>
          <cell r="O285">
            <v>79.8</v>
          </cell>
          <cell r="P285">
            <v>31.92</v>
          </cell>
          <cell r="Q285">
            <v>68.02</v>
          </cell>
          <cell r="R285">
            <v>2</v>
          </cell>
          <cell r="S285" t="str">
            <v/>
          </cell>
          <cell r="T285" t="str">
            <v/>
          </cell>
        </row>
        <row r="286">
          <cell r="E286" t="str">
            <v>202506141028</v>
          </cell>
          <cell r="F286" t="str">
            <v>第10候考室</v>
          </cell>
          <cell r="G286">
            <v>28</v>
          </cell>
          <cell r="H286" t="str">
            <v>第10考场</v>
          </cell>
          <cell r="I286" t="str">
            <v>0015绥阳县旺草镇卫生院</v>
          </cell>
          <cell r="J286" t="str">
            <v>会计</v>
          </cell>
          <cell r="K286">
            <v>22109001501</v>
          </cell>
          <cell r="L286">
            <v>21</v>
          </cell>
          <cell r="M286">
            <v>170</v>
          </cell>
          <cell r="N286">
            <v>34</v>
          </cell>
          <cell r="O286">
            <v>79.4</v>
          </cell>
          <cell r="P286">
            <v>31.76</v>
          </cell>
          <cell r="Q286">
            <v>65.76</v>
          </cell>
          <cell r="R286">
            <v>3</v>
          </cell>
          <cell r="S286" t="str">
            <v/>
          </cell>
          <cell r="T286" t="str">
            <v/>
          </cell>
        </row>
        <row r="287">
          <cell r="E287" t="str">
            <v>202506141029</v>
          </cell>
          <cell r="F287" t="str">
            <v>第10候考室</v>
          </cell>
          <cell r="G287">
            <v>29</v>
          </cell>
          <cell r="H287" t="str">
            <v>第10考场</v>
          </cell>
          <cell r="I287" t="str">
            <v>0015绥阳县旺草镇卫生院</v>
          </cell>
          <cell r="J287" t="str">
            <v>中医医师</v>
          </cell>
          <cell r="K287">
            <v>22109001502</v>
          </cell>
          <cell r="L287">
            <v>25</v>
          </cell>
          <cell r="M287">
            <v>169.1</v>
          </cell>
          <cell r="N287">
            <v>33.82</v>
          </cell>
          <cell r="O287">
            <v>71.2</v>
          </cell>
          <cell r="P287">
            <v>28.48</v>
          </cell>
          <cell r="Q287">
            <v>62.3</v>
          </cell>
          <cell r="R287">
            <v>2</v>
          </cell>
          <cell r="S287" t="str">
            <v/>
          </cell>
          <cell r="T287" t="str">
            <v/>
          </cell>
        </row>
        <row r="288">
          <cell r="E288" t="str">
            <v>202506141030</v>
          </cell>
          <cell r="F288" t="str">
            <v>第10候考室</v>
          </cell>
          <cell r="G288">
            <v>30</v>
          </cell>
          <cell r="H288" t="str">
            <v>第10考场</v>
          </cell>
          <cell r="I288" t="str">
            <v>0015绥阳县旺草镇卫生院</v>
          </cell>
          <cell r="J288" t="str">
            <v>中医医师</v>
          </cell>
          <cell r="K288">
            <v>22109001502</v>
          </cell>
          <cell r="L288">
            <v>6</v>
          </cell>
          <cell r="M288">
            <v>166.2</v>
          </cell>
          <cell r="N288">
            <v>33.24</v>
          </cell>
          <cell r="O288">
            <v>73.8</v>
          </cell>
          <cell r="P288">
            <v>29.52</v>
          </cell>
          <cell r="Q288">
            <v>62.76</v>
          </cell>
          <cell r="R288">
            <v>1</v>
          </cell>
          <cell r="S288" t="str">
            <v>是</v>
          </cell>
          <cell r="T288" t="str">
            <v/>
          </cell>
        </row>
        <row r="289">
          <cell r="E289" t="str">
            <v>202506141031</v>
          </cell>
          <cell r="F289" t="str">
            <v>第10候考室</v>
          </cell>
          <cell r="G289">
            <v>31</v>
          </cell>
          <cell r="H289" t="str">
            <v>第10考场</v>
          </cell>
          <cell r="I289" t="str">
            <v>0015绥阳县旺草镇卫生院</v>
          </cell>
          <cell r="J289" t="str">
            <v>中医医师</v>
          </cell>
          <cell r="K289">
            <v>22109001502</v>
          </cell>
          <cell r="L289">
            <v>27</v>
          </cell>
          <cell r="M289">
            <v>163.2</v>
          </cell>
          <cell r="N289">
            <v>32.64</v>
          </cell>
          <cell r="O289">
            <v>69.8</v>
          </cell>
          <cell r="P289">
            <v>27.92</v>
          </cell>
          <cell r="Q289">
            <v>60.56</v>
          </cell>
          <cell r="R289">
            <v>3</v>
          </cell>
          <cell r="S289" t="str">
            <v/>
          </cell>
          <cell r="T289" t="str">
            <v/>
          </cell>
        </row>
        <row r="290">
          <cell r="E290" t="str">
            <v>202506141101</v>
          </cell>
          <cell r="F290" t="str">
            <v>第11候考室</v>
          </cell>
          <cell r="G290">
            <v>1</v>
          </cell>
          <cell r="H290" t="str">
            <v>第11考场</v>
          </cell>
          <cell r="I290" t="str">
            <v>0016绥阳县枧坝镇卫生院</v>
          </cell>
          <cell r="J290" t="str">
            <v>放射技士</v>
          </cell>
          <cell r="K290">
            <v>22109001601</v>
          </cell>
          <cell r="L290">
            <v>4</v>
          </cell>
          <cell r="M290">
            <v>173.8</v>
          </cell>
          <cell r="N290">
            <v>34.76</v>
          </cell>
          <cell r="O290">
            <v>77</v>
          </cell>
          <cell r="P290">
            <v>30.8</v>
          </cell>
          <cell r="Q290">
            <v>65.56</v>
          </cell>
          <cell r="R290">
            <v>2</v>
          </cell>
          <cell r="S290" t="str">
            <v/>
          </cell>
          <cell r="T290" t="str">
            <v/>
          </cell>
        </row>
        <row r="291">
          <cell r="E291" t="str">
            <v>202506141102</v>
          </cell>
          <cell r="F291" t="str">
            <v>第11候考室</v>
          </cell>
          <cell r="G291">
            <v>2</v>
          </cell>
          <cell r="H291" t="str">
            <v>第11考场</v>
          </cell>
          <cell r="I291" t="str">
            <v>0016绥阳县枧坝镇卫生院</v>
          </cell>
          <cell r="J291" t="str">
            <v>放射技士</v>
          </cell>
          <cell r="K291">
            <v>22109001601</v>
          </cell>
          <cell r="L291">
            <v>5</v>
          </cell>
          <cell r="M291">
            <v>168.7</v>
          </cell>
          <cell r="N291">
            <v>33.74</v>
          </cell>
          <cell r="O291">
            <v>74.6</v>
          </cell>
          <cell r="P291">
            <v>29.84</v>
          </cell>
          <cell r="Q291">
            <v>63.58</v>
          </cell>
          <cell r="R291">
            <v>3</v>
          </cell>
          <cell r="S291" t="str">
            <v/>
          </cell>
          <cell r="T291" t="str">
            <v/>
          </cell>
        </row>
        <row r="292">
          <cell r="E292" t="str">
            <v>202506141103</v>
          </cell>
          <cell r="F292" t="str">
            <v>第11候考室</v>
          </cell>
          <cell r="G292">
            <v>3</v>
          </cell>
          <cell r="H292" t="str">
            <v>第11考场</v>
          </cell>
          <cell r="I292" t="str">
            <v>0016绥阳县枧坝镇卫生院</v>
          </cell>
          <cell r="J292" t="str">
            <v>放射技士</v>
          </cell>
          <cell r="K292">
            <v>22109001601</v>
          </cell>
          <cell r="L292">
            <v>2</v>
          </cell>
          <cell r="M292">
            <v>163.3</v>
          </cell>
          <cell r="N292">
            <v>32.66</v>
          </cell>
          <cell r="O292">
            <v>82.6</v>
          </cell>
          <cell r="P292">
            <v>33.04</v>
          </cell>
          <cell r="Q292">
            <v>65.7</v>
          </cell>
          <cell r="R292">
            <v>1</v>
          </cell>
          <cell r="S292" t="str">
            <v>是</v>
          </cell>
          <cell r="T292" t="str">
            <v/>
          </cell>
        </row>
        <row r="293">
          <cell r="E293" t="str">
            <v>202506141104</v>
          </cell>
          <cell r="F293" t="str">
            <v>第11候考室</v>
          </cell>
          <cell r="G293">
            <v>4</v>
          </cell>
          <cell r="H293" t="str">
            <v>第11考场</v>
          </cell>
          <cell r="I293" t="str">
            <v>0016绥阳县枧坝镇卫生院</v>
          </cell>
          <cell r="J293" t="str">
            <v>医师</v>
          </cell>
          <cell r="K293">
            <v>22109001602</v>
          </cell>
          <cell r="L293">
            <v>13</v>
          </cell>
          <cell r="M293">
            <v>178.2</v>
          </cell>
          <cell r="N293">
            <v>35.64</v>
          </cell>
          <cell r="O293">
            <v>78.6</v>
          </cell>
          <cell r="P293">
            <v>31.44</v>
          </cell>
          <cell r="Q293">
            <v>67.08</v>
          </cell>
          <cell r="R293">
            <v>1</v>
          </cell>
          <cell r="S293" t="str">
            <v>是</v>
          </cell>
          <cell r="T293" t="str">
            <v/>
          </cell>
        </row>
        <row r="294">
          <cell r="E294" t="str">
            <v>202506141105</v>
          </cell>
          <cell r="F294" t="str">
            <v>第11候考室</v>
          </cell>
          <cell r="G294">
            <v>5</v>
          </cell>
          <cell r="H294" t="str">
            <v>第11考场</v>
          </cell>
          <cell r="I294" t="str">
            <v>0016绥阳县枧坝镇卫生院</v>
          </cell>
          <cell r="J294" t="str">
            <v>医师</v>
          </cell>
          <cell r="K294">
            <v>22109001602</v>
          </cell>
          <cell r="L294">
            <v>23</v>
          </cell>
          <cell r="M294">
            <v>168.6</v>
          </cell>
          <cell r="N294">
            <v>33.72</v>
          </cell>
          <cell r="O294">
            <v>76.2</v>
          </cell>
          <cell r="P294">
            <v>30.48</v>
          </cell>
          <cell r="Q294">
            <v>64.2</v>
          </cell>
          <cell r="R294">
            <v>2</v>
          </cell>
          <cell r="S294" t="str">
            <v/>
          </cell>
          <cell r="T294" t="str">
            <v/>
          </cell>
        </row>
        <row r="295">
          <cell r="E295" t="str">
            <v>202506141106</v>
          </cell>
          <cell r="F295" t="str">
            <v>第11候考室</v>
          </cell>
          <cell r="G295">
            <v>6</v>
          </cell>
          <cell r="H295" t="str">
            <v>第11考场</v>
          </cell>
          <cell r="I295" t="str">
            <v>0016绥阳县枧坝镇卫生院</v>
          </cell>
          <cell r="J295" t="str">
            <v>医师</v>
          </cell>
          <cell r="K295">
            <v>22109001602</v>
          </cell>
          <cell r="L295">
            <v>22</v>
          </cell>
          <cell r="M295">
            <v>162.1</v>
          </cell>
          <cell r="N295">
            <v>32.42</v>
          </cell>
          <cell r="O295">
            <v>74.2</v>
          </cell>
          <cell r="P295">
            <v>29.68</v>
          </cell>
          <cell r="Q295">
            <v>62.1</v>
          </cell>
          <cell r="R295">
            <v>3</v>
          </cell>
          <cell r="S295" t="str">
            <v/>
          </cell>
          <cell r="T295" t="str">
            <v/>
          </cell>
        </row>
        <row r="296">
          <cell r="E296" t="str">
            <v>202506141107</v>
          </cell>
          <cell r="F296" t="str">
            <v>第11候考室</v>
          </cell>
          <cell r="G296">
            <v>7</v>
          </cell>
          <cell r="H296" t="str">
            <v>第11考场</v>
          </cell>
          <cell r="I296" t="str">
            <v>0018绥阳县教育核算中心</v>
          </cell>
          <cell r="J296" t="str">
            <v>财会人员</v>
          </cell>
          <cell r="K296">
            <v>22109001801</v>
          </cell>
          <cell r="L296">
            <v>19</v>
          </cell>
          <cell r="M296">
            <v>217</v>
          </cell>
          <cell r="N296">
            <v>43.4</v>
          </cell>
          <cell r="O296">
            <v>80.8</v>
          </cell>
          <cell r="P296">
            <v>32.32</v>
          </cell>
          <cell r="Q296">
            <v>75.72</v>
          </cell>
          <cell r="R296">
            <v>2</v>
          </cell>
          <cell r="S296" t="str">
            <v>是</v>
          </cell>
          <cell r="T296" t="str">
            <v/>
          </cell>
        </row>
        <row r="297">
          <cell r="E297" t="str">
            <v>202506141108</v>
          </cell>
          <cell r="F297" t="str">
            <v>第11候考室</v>
          </cell>
          <cell r="G297">
            <v>8</v>
          </cell>
          <cell r="H297" t="str">
            <v>第11考场</v>
          </cell>
          <cell r="I297" t="str">
            <v>0018绥阳县教育核算中心</v>
          </cell>
          <cell r="J297" t="str">
            <v>财会人员</v>
          </cell>
          <cell r="K297">
            <v>22109001801</v>
          </cell>
          <cell r="L297">
            <v>12</v>
          </cell>
          <cell r="M297">
            <v>212</v>
          </cell>
          <cell r="N297">
            <v>42.4</v>
          </cell>
          <cell r="O297">
            <v>83.6</v>
          </cell>
          <cell r="P297">
            <v>33.44</v>
          </cell>
          <cell r="Q297">
            <v>75.84</v>
          </cell>
          <cell r="R297">
            <v>1</v>
          </cell>
          <cell r="S297" t="str">
            <v>是</v>
          </cell>
          <cell r="T297" t="str">
            <v/>
          </cell>
        </row>
        <row r="298">
          <cell r="E298" t="str">
            <v>202506141109</v>
          </cell>
          <cell r="F298" t="str">
            <v>第11候考室</v>
          </cell>
          <cell r="G298">
            <v>9</v>
          </cell>
          <cell r="H298" t="str">
            <v>第11考场</v>
          </cell>
          <cell r="I298" t="str">
            <v>0018绥阳县教育核算中心</v>
          </cell>
          <cell r="J298" t="str">
            <v>财会人员</v>
          </cell>
          <cell r="K298">
            <v>22109001801</v>
          </cell>
          <cell r="L298">
            <v>11</v>
          </cell>
          <cell r="M298">
            <v>210.5</v>
          </cell>
          <cell r="N298">
            <v>42.1</v>
          </cell>
          <cell r="O298">
            <v>81</v>
          </cell>
          <cell r="P298">
            <v>32.4</v>
          </cell>
          <cell r="Q298">
            <v>74.5</v>
          </cell>
          <cell r="R298">
            <v>4</v>
          </cell>
          <cell r="S298" t="str">
            <v/>
          </cell>
          <cell r="T298" t="str">
            <v/>
          </cell>
        </row>
        <row r="299">
          <cell r="E299" t="str">
            <v>202506141110</v>
          </cell>
          <cell r="F299" t="str">
            <v>第11候考室</v>
          </cell>
          <cell r="G299">
            <v>10</v>
          </cell>
          <cell r="H299" t="str">
            <v>第11考场</v>
          </cell>
          <cell r="I299" t="str">
            <v>0018绥阳县教育核算中心</v>
          </cell>
          <cell r="J299" t="str">
            <v>财会人员</v>
          </cell>
          <cell r="K299">
            <v>22109001801</v>
          </cell>
          <cell r="L299">
            <v>3</v>
          </cell>
          <cell r="M299">
            <v>210</v>
          </cell>
          <cell r="N299">
            <v>42</v>
          </cell>
          <cell r="O299">
            <v>82.6</v>
          </cell>
          <cell r="P299">
            <v>33.04</v>
          </cell>
          <cell r="Q299">
            <v>75.04</v>
          </cell>
          <cell r="R299">
            <v>3</v>
          </cell>
          <cell r="S299" t="str">
            <v>是</v>
          </cell>
          <cell r="T299" t="str">
            <v/>
          </cell>
        </row>
        <row r="300">
          <cell r="E300" t="str">
            <v>202506141111</v>
          </cell>
          <cell r="F300" t="str">
            <v>第11候考室</v>
          </cell>
          <cell r="G300">
            <v>11</v>
          </cell>
          <cell r="H300" t="str">
            <v>第11考场</v>
          </cell>
          <cell r="I300" t="str">
            <v>0018绥阳县教育核算中心</v>
          </cell>
          <cell r="J300" t="str">
            <v>财会人员</v>
          </cell>
          <cell r="K300">
            <v>22109001801</v>
          </cell>
          <cell r="L300">
            <v>1</v>
          </cell>
          <cell r="M300">
            <v>208.5</v>
          </cell>
          <cell r="N300">
            <v>41.7</v>
          </cell>
          <cell r="O300">
            <v>75.8</v>
          </cell>
          <cell r="P300">
            <v>30.32</v>
          </cell>
          <cell r="Q300">
            <v>72.02</v>
          </cell>
          <cell r="R300">
            <v>8</v>
          </cell>
          <cell r="S300" t="str">
            <v/>
          </cell>
          <cell r="T300" t="str">
            <v/>
          </cell>
        </row>
        <row r="301">
          <cell r="E301" t="str">
            <v>202506141112</v>
          </cell>
          <cell r="F301" t="str">
            <v>第11候考室</v>
          </cell>
          <cell r="G301">
            <v>12</v>
          </cell>
          <cell r="H301" t="str">
            <v>第11考场</v>
          </cell>
          <cell r="I301" t="str">
            <v>0018绥阳县教育核算中心</v>
          </cell>
          <cell r="J301" t="str">
            <v>财会人员</v>
          </cell>
          <cell r="K301">
            <v>22109001801</v>
          </cell>
          <cell r="L301">
            <v>10</v>
          </cell>
          <cell r="M301">
            <v>207.5</v>
          </cell>
          <cell r="N301">
            <v>41.5</v>
          </cell>
          <cell r="O301">
            <v>81.6</v>
          </cell>
          <cell r="P301">
            <v>32.64</v>
          </cell>
          <cell r="Q301">
            <v>74.14</v>
          </cell>
          <cell r="R301">
            <v>5</v>
          </cell>
          <cell r="S301" t="str">
            <v/>
          </cell>
          <cell r="T301" t="str">
            <v/>
          </cell>
        </row>
        <row r="302">
          <cell r="E302" t="str">
            <v>202506141113</v>
          </cell>
          <cell r="F302" t="str">
            <v>第11候考室</v>
          </cell>
          <cell r="G302">
            <v>13</v>
          </cell>
          <cell r="H302" t="str">
            <v>第11考场</v>
          </cell>
          <cell r="I302" t="str">
            <v>0018绥阳县教育核算中心</v>
          </cell>
          <cell r="J302" t="str">
            <v>财会人员</v>
          </cell>
          <cell r="K302">
            <v>22109001801</v>
          </cell>
          <cell r="L302">
            <v>21</v>
          </cell>
          <cell r="M302">
            <v>205</v>
          </cell>
          <cell r="N302">
            <v>41</v>
          </cell>
          <cell r="O302" t="str">
            <v>缺考</v>
          </cell>
          <cell r="P302" t="str">
            <v>缺考</v>
          </cell>
          <cell r="Q302">
            <v>41</v>
          </cell>
          <cell r="R302">
            <v>9</v>
          </cell>
          <cell r="S302" t="str">
            <v/>
          </cell>
          <cell r="T302" t="str">
            <v/>
          </cell>
        </row>
        <row r="303">
          <cell r="E303" t="str">
            <v>202506141114</v>
          </cell>
          <cell r="F303" t="str">
            <v>第11候考室</v>
          </cell>
          <cell r="G303">
            <v>14</v>
          </cell>
          <cell r="H303" t="str">
            <v>第11考场</v>
          </cell>
          <cell r="I303" t="str">
            <v>0018绥阳县教育核算中心</v>
          </cell>
          <cell r="J303" t="str">
            <v>财会人员</v>
          </cell>
          <cell r="K303">
            <v>22109001801</v>
          </cell>
          <cell r="L303">
            <v>17</v>
          </cell>
          <cell r="M303">
            <v>202.5</v>
          </cell>
          <cell r="N303">
            <v>40.5</v>
          </cell>
          <cell r="O303">
            <v>79.4</v>
          </cell>
          <cell r="P303">
            <v>31.76</v>
          </cell>
          <cell r="Q303">
            <v>72.26</v>
          </cell>
          <cell r="R303">
            <v>6</v>
          </cell>
          <cell r="S303" t="str">
            <v/>
          </cell>
          <cell r="T303" t="str">
            <v/>
          </cell>
        </row>
        <row r="304">
          <cell r="E304" t="str">
            <v>202506141115</v>
          </cell>
          <cell r="F304" t="str">
            <v>第11候考室</v>
          </cell>
          <cell r="G304">
            <v>15</v>
          </cell>
          <cell r="H304" t="str">
            <v>第11考场</v>
          </cell>
          <cell r="I304" t="str">
            <v>0018绥阳县教育核算中心</v>
          </cell>
          <cell r="J304" t="str">
            <v>财会人员</v>
          </cell>
          <cell r="K304">
            <v>22109001801</v>
          </cell>
          <cell r="L304">
            <v>16</v>
          </cell>
          <cell r="M304">
            <v>201.5</v>
          </cell>
          <cell r="N304">
            <v>40.3</v>
          </cell>
          <cell r="O304">
            <v>79.4</v>
          </cell>
          <cell r="P304">
            <v>31.76</v>
          </cell>
          <cell r="Q304">
            <v>72.06</v>
          </cell>
          <cell r="R304">
            <v>7</v>
          </cell>
          <cell r="S304" t="str">
            <v/>
          </cell>
          <cell r="T304" t="str">
            <v/>
          </cell>
        </row>
        <row r="305">
          <cell r="E305" t="str">
            <v>202506141116</v>
          </cell>
          <cell r="F305" t="str">
            <v>第11候考室</v>
          </cell>
          <cell r="G305">
            <v>16</v>
          </cell>
          <cell r="H305" t="str">
            <v>第11考场</v>
          </cell>
          <cell r="I305" t="str">
            <v>0019绥阳县绥阳中学</v>
          </cell>
          <cell r="J305" t="str">
            <v>财会人员</v>
          </cell>
          <cell r="K305">
            <v>22109001904</v>
          </cell>
          <cell r="L305">
            <v>24</v>
          </cell>
          <cell r="M305">
            <v>197.5</v>
          </cell>
          <cell r="N305">
            <v>39.5</v>
          </cell>
          <cell r="O305">
            <v>82.6</v>
          </cell>
          <cell r="P305">
            <v>33.04</v>
          </cell>
          <cell r="Q305">
            <v>72.54</v>
          </cell>
          <cell r="R305">
            <v>1</v>
          </cell>
          <cell r="S305" t="str">
            <v>是</v>
          </cell>
          <cell r="T305" t="str">
            <v/>
          </cell>
        </row>
        <row r="306">
          <cell r="E306" t="str">
            <v>202506141117</v>
          </cell>
          <cell r="F306" t="str">
            <v>第11候考室</v>
          </cell>
          <cell r="G306">
            <v>17</v>
          </cell>
          <cell r="H306" t="str">
            <v>第11考场</v>
          </cell>
          <cell r="I306" t="str">
            <v>0019绥阳县绥阳中学</v>
          </cell>
          <cell r="J306" t="str">
            <v>财会人员</v>
          </cell>
          <cell r="K306">
            <v>22109001904</v>
          </cell>
          <cell r="L306">
            <v>8</v>
          </cell>
          <cell r="M306">
            <v>190.5</v>
          </cell>
          <cell r="N306">
            <v>38.1</v>
          </cell>
          <cell r="O306">
            <v>81.8</v>
          </cell>
          <cell r="P306">
            <v>32.72</v>
          </cell>
          <cell r="Q306">
            <v>70.82</v>
          </cell>
          <cell r="R306">
            <v>2</v>
          </cell>
          <cell r="S306" t="str">
            <v/>
          </cell>
          <cell r="T306" t="str">
            <v/>
          </cell>
        </row>
        <row r="307">
          <cell r="E307" t="str">
            <v>202506141118</v>
          </cell>
          <cell r="F307" t="str">
            <v>第11候考室</v>
          </cell>
          <cell r="G307">
            <v>18</v>
          </cell>
          <cell r="H307" t="str">
            <v>第11考场</v>
          </cell>
          <cell r="I307" t="str">
            <v>0019绥阳县绥阳中学</v>
          </cell>
          <cell r="J307" t="str">
            <v>财会人员</v>
          </cell>
          <cell r="K307">
            <v>22109001904</v>
          </cell>
          <cell r="L307">
            <v>14</v>
          </cell>
          <cell r="M307">
            <v>186</v>
          </cell>
          <cell r="N307">
            <v>37.2</v>
          </cell>
          <cell r="O307">
            <v>78</v>
          </cell>
          <cell r="P307">
            <v>31.2</v>
          </cell>
          <cell r="Q307">
            <v>68.4</v>
          </cell>
          <cell r="R307">
            <v>3</v>
          </cell>
          <cell r="S307" t="str">
            <v/>
          </cell>
          <cell r="T307" t="str">
            <v/>
          </cell>
        </row>
        <row r="308">
          <cell r="E308" t="str">
            <v>202506141119</v>
          </cell>
          <cell r="F308" t="str">
            <v>第11候考室</v>
          </cell>
          <cell r="G308">
            <v>19</v>
          </cell>
          <cell r="H308" t="str">
            <v>第11考场</v>
          </cell>
          <cell r="I308" t="str">
            <v>0020绥阳县中等职业学校</v>
          </cell>
          <cell r="J308" t="str">
            <v>财会人员</v>
          </cell>
          <cell r="K308">
            <v>22109002001</v>
          </cell>
          <cell r="L308">
            <v>28</v>
          </cell>
          <cell r="M308">
            <v>200.5</v>
          </cell>
          <cell r="N308">
            <v>40.1</v>
          </cell>
          <cell r="O308">
            <v>83.2</v>
          </cell>
          <cell r="P308">
            <v>33.28</v>
          </cell>
          <cell r="Q308">
            <v>73.38</v>
          </cell>
          <cell r="R308">
            <v>1</v>
          </cell>
          <cell r="S308" t="str">
            <v>是</v>
          </cell>
          <cell r="T308" t="str">
            <v/>
          </cell>
        </row>
        <row r="309">
          <cell r="E309" t="str">
            <v>202506141120</v>
          </cell>
          <cell r="F309" t="str">
            <v>第11候考室</v>
          </cell>
          <cell r="G309">
            <v>20</v>
          </cell>
          <cell r="H309" t="str">
            <v>第11考场</v>
          </cell>
          <cell r="I309" t="str">
            <v>0020绥阳县中等职业学校</v>
          </cell>
          <cell r="J309" t="str">
            <v>财会人员</v>
          </cell>
          <cell r="K309">
            <v>22109002001</v>
          </cell>
          <cell r="L309">
            <v>6</v>
          </cell>
          <cell r="M309">
            <v>196</v>
          </cell>
          <cell r="N309">
            <v>39.2</v>
          </cell>
          <cell r="O309">
            <v>75.2</v>
          </cell>
          <cell r="P309">
            <v>30.08</v>
          </cell>
          <cell r="Q309">
            <v>69.28</v>
          </cell>
          <cell r="R309">
            <v>2</v>
          </cell>
          <cell r="S309" t="str">
            <v/>
          </cell>
          <cell r="T309" t="str">
            <v/>
          </cell>
        </row>
        <row r="310">
          <cell r="E310" t="str">
            <v>202506141121</v>
          </cell>
          <cell r="F310" t="str">
            <v>第11候考室</v>
          </cell>
          <cell r="G310">
            <v>21</v>
          </cell>
          <cell r="H310" t="str">
            <v>第11考场</v>
          </cell>
          <cell r="I310" t="str">
            <v>0020绥阳县中等职业学校</v>
          </cell>
          <cell r="J310" t="str">
            <v>财会人员</v>
          </cell>
          <cell r="K310">
            <v>22109002001</v>
          </cell>
          <cell r="L310">
            <v>18</v>
          </cell>
          <cell r="M310">
            <v>189</v>
          </cell>
          <cell r="N310">
            <v>37.8</v>
          </cell>
          <cell r="O310">
            <v>77.8</v>
          </cell>
          <cell r="P310">
            <v>31.12</v>
          </cell>
          <cell r="Q310">
            <v>68.92</v>
          </cell>
          <cell r="R310">
            <v>3</v>
          </cell>
          <cell r="S310" t="str">
            <v/>
          </cell>
          <cell r="T310" t="str">
            <v/>
          </cell>
        </row>
        <row r="311">
          <cell r="E311" t="str">
            <v>202506141122</v>
          </cell>
          <cell r="F311" t="str">
            <v>第11候考室</v>
          </cell>
          <cell r="G311">
            <v>22</v>
          </cell>
          <cell r="H311" t="str">
            <v>第11考场</v>
          </cell>
          <cell r="I311" t="str">
            <v>0030绥阳县现代高效农业园区服务中心</v>
          </cell>
          <cell r="J311" t="str">
            <v>工作人员</v>
          </cell>
          <cell r="K311">
            <v>22109003001</v>
          </cell>
          <cell r="L311">
            <v>26</v>
          </cell>
          <cell r="M311">
            <v>205.5</v>
          </cell>
          <cell r="N311">
            <v>41.1</v>
          </cell>
          <cell r="O311">
            <v>79.2</v>
          </cell>
          <cell r="P311">
            <v>31.68</v>
          </cell>
          <cell r="Q311">
            <v>72.78</v>
          </cell>
          <cell r="R311">
            <v>1</v>
          </cell>
          <cell r="S311" t="str">
            <v>是</v>
          </cell>
          <cell r="T311" t="str">
            <v/>
          </cell>
        </row>
        <row r="312">
          <cell r="E312" t="str">
            <v>202506141123</v>
          </cell>
          <cell r="F312" t="str">
            <v>第11候考室</v>
          </cell>
          <cell r="G312">
            <v>23</v>
          </cell>
          <cell r="H312" t="str">
            <v>第11考场</v>
          </cell>
          <cell r="I312" t="str">
            <v>0030绥阳县现代高效农业园区服务中心</v>
          </cell>
          <cell r="J312" t="str">
            <v>工作人员</v>
          </cell>
          <cell r="K312">
            <v>22109003001</v>
          </cell>
          <cell r="L312">
            <v>7</v>
          </cell>
          <cell r="M312">
            <v>173</v>
          </cell>
          <cell r="N312">
            <v>34.6</v>
          </cell>
          <cell r="O312">
            <v>78</v>
          </cell>
          <cell r="P312">
            <v>31.2</v>
          </cell>
          <cell r="Q312">
            <v>65.8</v>
          </cell>
          <cell r="R312">
            <v>3</v>
          </cell>
          <cell r="S312" t="str">
            <v/>
          </cell>
          <cell r="T312" t="str">
            <v/>
          </cell>
        </row>
        <row r="313">
          <cell r="E313" t="str">
            <v>202506141124</v>
          </cell>
          <cell r="F313" t="str">
            <v>第11候考室</v>
          </cell>
          <cell r="G313">
            <v>24</v>
          </cell>
          <cell r="H313" t="str">
            <v>第11考场</v>
          </cell>
          <cell r="I313" t="str">
            <v>0030绥阳县现代高效农业园区服务中心</v>
          </cell>
          <cell r="J313" t="str">
            <v>工作人员</v>
          </cell>
          <cell r="K313">
            <v>22109003001</v>
          </cell>
          <cell r="L313">
            <v>9</v>
          </cell>
          <cell r="M313">
            <v>171.5</v>
          </cell>
          <cell r="N313">
            <v>34.3</v>
          </cell>
          <cell r="O313">
            <v>82</v>
          </cell>
          <cell r="P313">
            <v>32.8</v>
          </cell>
          <cell r="Q313">
            <v>67.1</v>
          </cell>
          <cell r="R313">
            <v>2</v>
          </cell>
          <cell r="S313" t="str">
            <v/>
          </cell>
          <cell r="T313" t="str">
            <v/>
          </cell>
        </row>
        <row r="314">
          <cell r="E314" t="str">
            <v>202506141125</v>
          </cell>
          <cell r="F314" t="str">
            <v>第11候考室</v>
          </cell>
          <cell r="G314">
            <v>25</v>
          </cell>
          <cell r="H314" t="str">
            <v>第11考场</v>
          </cell>
          <cell r="I314" t="str">
            <v>0030绥阳县现代高效农业园区服务中心</v>
          </cell>
          <cell r="J314" t="str">
            <v>工作人员</v>
          </cell>
          <cell r="K314">
            <v>22109003002</v>
          </cell>
          <cell r="L314">
            <v>20</v>
          </cell>
          <cell r="M314">
            <v>214</v>
          </cell>
          <cell r="N314">
            <v>42.8</v>
          </cell>
          <cell r="O314">
            <v>84.6</v>
          </cell>
          <cell r="P314">
            <v>33.84</v>
          </cell>
          <cell r="Q314">
            <v>76.64</v>
          </cell>
          <cell r="R314">
            <v>1</v>
          </cell>
          <cell r="S314" t="str">
            <v>是</v>
          </cell>
          <cell r="T314" t="str">
            <v/>
          </cell>
        </row>
        <row r="315">
          <cell r="E315" t="str">
            <v>202506141126</v>
          </cell>
          <cell r="F315" t="str">
            <v>第11候考室</v>
          </cell>
          <cell r="G315">
            <v>26</v>
          </cell>
          <cell r="H315" t="str">
            <v>第11考场</v>
          </cell>
          <cell r="I315" t="str">
            <v>0030绥阳县现代高效农业园区服务中心</v>
          </cell>
          <cell r="J315" t="str">
            <v>工作人员</v>
          </cell>
          <cell r="K315">
            <v>22109003002</v>
          </cell>
          <cell r="L315">
            <v>25</v>
          </cell>
          <cell r="M315">
            <v>181</v>
          </cell>
          <cell r="N315">
            <v>36.2</v>
          </cell>
          <cell r="O315">
            <v>76</v>
          </cell>
          <cell r="P315">
            <v>30.4</v>
          </cell>
          <cell r="Q315">
            <v>66.6</v>
          </cell>
          <cell r="R315">
            <v>3</v>
          </cell>
          <cell r="S315" t="str">
            <v/>
          </cell>
          <cell r="T315" t="str">
            <v/>
          </cell>
        </row>
        <row r="316">
          <cell r="E316" t="str">
            <v>202506141127</v>
          </cell>
          <cell r="F316" t="str">
            <v>第11候考室</v>
          </cell>
          <cell r="G316">
            <v>27</v>
          </cell>
          <cell r="H316" t="str">
            <v>第11考场</v>
          </cell>
          <cell r="I316" t="str">
            <v>0030绥阳县现代高效农业园区服务中心</v>
          </cell>
          <cell r="J316" t="str">
            <v>工作人员</v>
          </cell>
          <cell r="K316">
            <v>22109003002</v>
          </cell>
          <cell r="L316">
            <v>29</v>
          </cell>
          <cell r="M316">
            <v>180</v>
          </cell>
          <cell r="N316">
            <v>36</v>
          </cell>
          <cell r="O316">
            <v>80.4</v>
          </cell>
          <cell r="P316">
            <v>32.16</v>
          </cell>
          <cell r="Q316">
            <v>68.16</v>
          </cell>
          <cell r="R316">
            <v>2</v>
          </cell>
          <cell r="S316" t="str">
            <v/>
          </cell>
          <cell r="T316" t="str">
            <v/>
          </cell>
        </row>
        <row r="317">
          <cell r="E317" t="str">
            <v>202506141128</v>
          </cell>
          <cell r="F317" t="str">
            <v>第11候考室</v>
          </cell>
          <cell r="G317">
            <v>28</v>
          </cell>
          <cell r="H317" t="str">
            <v>第11考场</v>
          </cell>
          <cell r="I317" t="str">
            <v>0031绥阳县农村发展服务中心</v>
          </cell>
          <cell r="J317" t="str">
            <v>工作人员</v>
          </cell>
          <cell r="K317">
            <v>22109003101</v>
          </cell>
          <cell r="L317">
            <v>27</v>
          </cell>
          <cell r="M317">
            <v>215</v>
          </cell>
          <cell r="N317">
            <v>43</v>
          </cell>
          <cell r="O317">
            <v>81.8</v>
          </cell>
          <cell r="P317">
            <v>32.72</v>
          </cell>
          <cell r="Q317">
            <v>75.72</v>
          </cell>
          <cell r="R317">
            <v>1</v>
          </cell>
          <cell r="S317" t="str">
            <v>是</v>
          </cell>
          <cell r="T317" t="str">
            <v/>
          </cell>
        </row>
        <row r="318">
          <cell r="E318" t="str">
            <v>202506141129</v>
          </cell>
          <cell r="F318" t="str">
            <v>第11候考室</v>
          </cell>
          <cell r="G318">
            <v>29</v>
          </cell>
          <cell r="H318" t="str">
            <v>第11考场</v>
          </cell>
          <cell r="I318" t="str">
            <v>0031绥阳县农村发展服务中心</v>
          </cell>
          <cell r="J318" t="str">
            <v>工作人员</v>
          </cell>
          <cell r="K318">
            <v>22109003101</v>
          </cell>
          <cell r="L318">
            <v>15</v>
          </cell>
          <cell r="M318">
            <v>207.5</v>
          </cell>
          <cell r="N318">
            <v>41.5</v>
          </cell>
          <cell r="O318">
            <v>78.8</v>
          </cell>
          <cell r="P318">
            <v>31.52</v>
          </cell>
          <cell r="Q318">
            <v>73.02</v>
          </cell>
          <cell r="R318">
            <v>3</v>
          </cell>
          <cell r="S318" t="str">
            <v/>
          </cell>
          <cell r="T318" t="str">
            <v/>
          </cell>
        </row>
        <row r="319">
          <cell r="E319" t="str">
            <v>202506141130</v>
          </cell>
          <cell r="F319" t="str">
            <v>第11候考室</v>
          </cell>
          <cell r="G319">
            <v>30</v>
          </cell>
          <cell r="H319" t="str">
            <v>第11考场</v>
          </cell>
          <cell r="I319" t="str">
            <v>0031绥阳县农村发展服务中心</v>
          </cell>
          <cell r="J319" t="str">
            <v>工作人员</v>
          </cell>
          <cell r="K319">
            <v>22109003101</v>
          </cell>
          <cell r="L319">
            <v>30</v>
          </cell>
          <cell r="M319">
            <v>205.5</v>
          </cell>
          <cell r="N319">
            <v>41.1</v>
          </cell>
          <cell r="O319">
            <v>83</v>
          </cell>
          <cell r="P319">
            <v>33.2</v>
          </cell>
          <cell r="Q319">
            <v>74.3</v>
          </cell>
          <cell r="R319">
            <v>2</v>
          </cell>
          <cell r="S319" t="str">
            <v/>
          </cell>
          <cell r="T319" t="str">
            <v/>
          </cell>
        </row>
        <row r="320">
          <cell r="E320" t="str">
            <v>202506141201</v>
          </cell>
          <cell r="F320" t="str">
            <v>第12候考室</v>
          </cell>
          <cell r="G320">
            <v>1</v>
          </cell>
          <cell r="H320" t="str">
            <v>第12考场</v>
          </cell>
          <cell r="I320" t="str">
            <v>0029绥阳县直属幼儿园</v>
          </cell>
          <cell r="J320" t="str">
            <v>财会人员</v>
          </cell>
          <cell r="K320">
            <v>22109002902</v>
          </cell>
          <cell r="L320">
            <v>1</v>
          </cell>
          <cell r="M320">
            <v>222</v>
          </cell>
          <cell r="N320">
            <v>44.4</v>
          </cell>
          <cell r="O320">
            <v>78</v>
          </cell>
          <cell r="P320">
            <v>31.2</v>
          </cell>
          <cell r="Q320">
            <v>75.6</v>
          </cell>
          <cell r="R320">
            <v>2</v>
          </cell>
          <cell r="S320" t="str">
            <v>是</v>
          </cell>
          <cell r="T320" t="str">
            <v/>
          </cell>
        </row>
        <row r="321">
          <cell r="E321" t="str">
            <v>202506141202</v>
          </cell>
          <cell r="F321" t="str">
            <v>第12候考室</v>
          </cell>
          <cell r="G321">
            <v>2</v>
          </cell>
          <cell r="H321" t="str">
            <v>第12考场</v>
          </cell>
          <cell r="I321" t="str">
            <v>0029绥阳县直属幼儿园</v>
          </cell>
          <cell r="J321" t="str">
            <v>财会人员</v>
          </cell>
          <cell r="K321">
            <v>22109002902</v>
          </cell>
          <cell r="L321">
            <v>31</v>
          </cell>
          <cell r="M321">
            <v>217</v>
          </cell>
          <cell r="N321">
            <v>43.4</v>
          </cell>
          <cell r="O321">
            <v>83.2</v>
          </cell>
          <cell r="P321">
            <v>33.28</v>
          </cell>
          <cell r="Q321">
            <v>76.68</v>
          </cell>
          <cell r="R321">
            <v>1</v>
          </cell>
          <cell r="S321" t="str">
            <v>是</v>
          </cell>
          <cell r="T321" t="str">
            <v/>
          </cell>
        </row>
        <row r="322">
          <cell r="E322" t="str">
            <v>202506141203</v>
          </cell>
          <cell r="F322" t="str">
            <v>第12候考室</v>
          </cell>
          <cell r="G322">
            <v>3</v>
          </cell>
          <cell r="H322" t="str">
            <v>第12考场</v>
          </cell>
          <cell r="I322" t="str">
            <v>0029绥阳县直属幼儿园</v>
          </cell>
          <cell r="J322" t="str">
            <v>财会人员</v>
          </cell>
          <cell r="K322">
            <v>22109002902</v>
          </cell>
          <cell r="L322">
            <v>9</v>
          </cell>
          <cell r="M322">
            <v>210.5</v>
          </cell>
          <cell r="N322">
            <v>42.1</v>
          </cell>
          <cell r="O322">
            <v>79.6</v>
          </cell>
          <cell r="P322">
            <v>31.84</v>
          </cell>
          <cell r="Q322">
            <v>73.94</v>
          </cell>
          <cell r="R322">
            <v>6</v>
          </cell>
          <cell r="S322" t="str">
            <v/>
          </cell>
          <cell r="T322" t="str">
            <v/>
          </cell>
        </row>
        <row r="323">
          <cell r="E323" t="str">
            <v>202506141204</v>
          </cell>
          <cell r="F323" t="str">
            <v>第12候考室</v>
          </cell>
          <cell r="G323">
            <v>4</v>
          </cell>
          <cell r="H323" t="str">
            <v>第12考场</v>
          </cell>
          <cell r="I323" t="str">
            <v>0029绥阳县直属幼儿园</v>
          </cell>
          <cell r="J323" t="str">
            <v>财会人员</v>
          </cell>
          <cell r="K323">
            <v>22109002902</v>
          </cell>
          <cell r="L323">
            <v>17</v>
          </cell>
          <cell r="M323">
            <v>209.5</v>
          </cell>
          <cell r="N323">
            <v>41.9</v>
          </cell>
          <cell r="O323">
            <v>82.6</v>
          </cell>
          <cell r="P323">
            <v>33.04</v>
          </cell>
          <cell r="Q323">
            <v>74.94</v>
          </cell>
          <cell r="R323">
            <v>4</v>
          </cell>
          <cell r="S323" t="str">
            <v>是</v>
          </cell>
          <cell r="T323" t="str">
            <v/>
          </cell>
        </row>
        <row r="324">
          <cell r="E324" t="str">
            <v>202506141205</v>
          </cell>
          <cell r="F324" t="str">
            <v>第12候考室</v>
          </cell>
          <cell r="G324">
            <v>5</v>
          </cell>
          <cell r="H324" t="str">
            <v>第12考场</v>
          </cell>
          <cell r="I324" t="str">
            <v>0029绥阳县直属幼儿园</v>
          </cell>
          <cell r="J324" t="str">
            <v>财会人员</v>
          </cell>
          <cell r="K324">
            <v>22109002902</v>
          </cell>
          <cell r="L324">
            <v>12</v>
          </cell>
          <cell r="M324">
            <v>206.5</v>
          </cell>
          <cell r="N324">
            <v>41.3</v>
          </cell>
          <cell r="O324">
            <v>84.4</v>
          </cell>
          <cell r="P324">
            <v>33.76</v>
          </cell>
          <cell r="Q324">
            <v>75.06</v>
          </cell>
          <cell r="R324">
            <v>3</v>
          </cell>
          <cell r="S324" t="str">
            <v>是</v>
          </cell>
          <cell r="T324" t="str">
            <v/>
          </cell>
        </row>
        <row r="325">
          <cell r="E325" t="str">
            <v>202506141206</v>
          </cell>
          <cell r="F325" t="str">
            <v>第12候考室</v>
          </cell>
          <cell r="G325">
            <v>6</v>
          </cell>
          <cell r="H325" t="str">
            <v>第12考场</v>
          </cell>
          <cell r="I325" t="str">
            <v>0029绥阳县直属幼儿园</v>
          </cell>
          <cell r="J325" t="str">
            <v>财会人员</v>
          </cell>
          <cell r="K325">
            <v>22109002902</v>
          </cell>
          <cell r="L325">
            <v>20</v>
          </cell>
          <cell r="M325">
            <v>206</v>
          </cell>
          <cell r="N325">
            <v>41.2</v>
          </cell>
          <cell r="O325">
            <v>78.8</v>
          </cell>
          <cell r="P325">
            <v>31.52</v>
          </cell>
          <cell r="Q325">
            <v>72.72</v>
          </cell>
          <cell r="R325">
            <v>8</v>
          </cell>
          <cell r="S325" t="str">
            <v/>
          </cell>
          <cell r="T325" t="str">
            <v/>
          </cell>
        </row>
        <row r="326">
          <cell r="E326" t="str">
            <v>202506141207</v>
          </cell>
          <cell r="F326" t="str">
            <v>第12候考室</v>
          </cell>
          <cell r="G326">
            <v>7</v>
          </cell>
          <cell r="H326" t="str">
            <v>第12考场</v>
          </cell>
          <cell r="I326" t="str">
            <v>0029绥阳县直属幼儿园</v>
          </cell>
          <cell r="J326" t="str">
            <v>财会人员</v>
          </cell>
          <cell r="K326">
            <v>22109002902</v>
          </cell>
          <cell r="L326">
            <v>15</v>
          </cell>
          <cell r="M326">
            <v>203.5</v>
          </cell>
          <cell r="N326">
            <v>40.7</v>
          </cell>
          <cell r="O326">
            <v>81.6</v>
          </cell>
          <cell r="P326">
            <v>32.64</v>
          </cell>
          <cell r="Q326">
            <v>73.34</v>
          </cell>
          <cell r="R326">
            <v>7</v>
          </cell>
          <cell r="S326" t="str">
            <v/>
          </cell>
          <cell r="T326" t="str">
            <v/>
          </cell>
        </row>
        <row r="327">
          <cell r="E327" t="str">
            <v>202506141208</v>
          </cell>
          <cell r="F327" t="str">
            <v>第12候考室</v>
          </cell>
          <cell r="G327">
            <v>8</v>
          </cell>
          <cell r="H327" t="str">
            <v>第12考场</v>
          </cell>
          <cell r="I327" t="str">
            <v>0029绥阳县直属幼儿园</v>
          </cell>
          <cell r="J327" t="str">
            <v>财会人员</v>
          </cell>
          <cell r="K327">
            <v>22109002902</v>
          </cell>
          <cell r="L327">
            <v>22</v>
          </cell>
          <cell r="M327">
            <v>203.5</v>
          </cell>
          <cell r="N327">
            <v>40.7</v>
          </cell>
          <cell r="O327">
            <v>79.2</v>
          </cell>
          <cell r="P327">
            <v>31.68</v>
          </cell>
          <cell r="Q327">
            <v>72.38</v>
          </cell>
          <cell r="R327">
            <v>9</v>
          </cell>
          <cell r="S327" t="str">
            <v/>
          </cell>
          <cell r="T327" t="str">
            <v/>
          </cell>
        </row>
        <row r="328">
          <cell r="E328" t="str">
            <v>202506141209</v>
          </cell>
          <cell r="F328" t="str">
            <v>第12候考室</v>
          </cell>
          <cell r="G328">
            <v>9</v>
          </cell>
          <cell r="H328" t="str">
            <v>第12考场</v>
          </cell>
          <cell r="I328" t="str">
            <v>0029绥阳县直属幼儿园</v>
          </cell>
          <cell r="J328" t="str">
            <v>财会人员</v>
          </cell>
          <cell r="K328">
            <v>22109002902</v>
          </cell>
          <cell r="L328">
            <v>23</v>
          </cell>
          <cell r="M328">
            <v>202</v>
          </cell>
          <cell r="N328">
            <v>40.4</v>
          </cell>
          <cell r="O328">
            <v>76.4</v>
          </cell>
          <cell r="P328">
            <v>30.56</v>
          </cell>
          <cell r="Q328">
            <v>70.96</v>
          </cell>
          <cell r="R328">
            <v>15</v>
          </cell>
          <cell r="S328" t="str">
            <v/>
          </cell>
          <cell r="T328" t="str">
            <v/>
          </cell>
        </row>
        <row r="329">
          <cell r="E329" t="str">
            <v>202506141210</v>
          </cell>
          <cell r="F329" t="str">
            <v>第12候考室</v>
          </cell>
          <cell r="G329">
            <v>10</v>
          </cell>
          <cell r="H329" t="str">
            <v>第12考场</v>
          </cell>
          <cell r="I329" t="str">
            <v>0029绥阳县直属幼儿园</v>
          </cell>
          <cell r="J329" t="str">
            <v>财会人员</v>
          </cell>
          <cell r="K329">
            <v>22109002902</v>
          </cell>
          <cell r="L329">
            <v>5</v>
          </cell>
          <cell r="M329">
            <v>201.5</v>
          </cell>
          <cell r="N329">
            <v>40.3</v>
          </cell>
          <cell r="O329">
            <v>85.4</v>
          </cell>
          <cell r="P329">
            <v>34.16</v>
          </cell>
          <cell r="Q329">
            <v>74.46</v>
          </cell>
          <cell r="R329">
            <v>5</v>
          </cell>
          <cell r="S329" t="str">
            <v>是</v>
          </cell>
          <cell r="T329" t="str">
            <v/>
          </cell>
        </row>
        <row r="330">
          <cell r="E330" t="str">
            <v>202506141211</v>
          </cell>
          <cell r="F330" t="str">
            <v>第12候考室</v>
          </cell>
          <cell r="G330">
            <v>11</v>
          </cell>
          <cell r="H330" t="str">
            <v>第12考场</v>
          </cell>
          <cell r="I330" t="str">
            <v>0029绥阳县直属幼儿园</v>
          </cell>
          <cell r="J330" t="str">
            <v>财会人员</v>
          </cell>
          <cell r="K330">
            <v>22109002902</v>
          </cell>
          <cell r="L330">
            <v>16</v>
          </cell>
          <cell r="M330">
            <v>198.5</v>
          </cell>
          <cell r="N330">
            <v>39.7</v>
          </cell>
          <cell r="O330">
            <v>79.4</v>
          </cell>
          <cell r="P330">
            <v>31.76</v>
          </cell>
          <cell r="Q330">
            <v>71.46</v>
          </cell>
          <cell r="R330">
            <v>13</v>
          </cell>
          <cell r="S330" t="str">
            <v/>
          </cell>
          <cell r="T330" t="str">
            <v/>
          </cell>
        </row>
        <row r="331">
          <cell r="E331" t="str">
            <v>202506141212</v>
          </cell>
          <cell r="F331" t="str">
            <v>第12候考室</v>
          </cell>
          <cell r="G331">
            <v>12</v>
          </cell>
          <cell r="H331" t="str">
            <v>第12考场</v>
          </cell>
          <cell r="I331" t="str">
            <v>0029绥阳县直属幼儿园</v>
          </cell>
          <cell r="J331" t="str">
            <v>财会人员</v>
          </cell>
          <cell r="K331">
            <v>22109002902</v>
          </cell>
          <cell r="L331">
            <v>14</v>
          </cell>
          <cell r="M331">
            <v>198.5</v>
          </cell>
          <cell r="N331">
            <v>39.7</v>
          </cell>
          <cell r="O331">
            <v>80.6</v>
          </cell>
          <cell r="P331">
            <v>32.24</v>
          </cell>
          <cell r="Q331">
            <v>71.94</v>
          </cell>
          <cell r="R331">
            <v>12</v>
          </cell>
          <cell r="S331" t="str">
            <v/>
          </cell>
          <cell r="T331" t="str">
            <v/>
          </cell>
        </row>
        <row r="332">
          <cell r="E332" t="str">
            <v>202506141213</v>
          </cell>
          <cell r="F332" t="str">
            <v>第12候考室</v>
          </cell>
          <cell r="G332">
            <v>13</v>
          </cell>
          <cell r="H332" t="str">
            <v>第12考场</v>
          </cell>
          <cell r="I332" t="str">
            <v>0029绥阳县直属幼儿园</v>
          </cell>
          <cell r="J332" t="str">
            <v>财会人员</v>
          </cell>
          <cell r="K332">
            <v>22109002902</v>
          </cell>
          <cell r="L332">
            <v>25</v>
          </cell>
          <cell r="M332">
            <v>198</v>
          </cell>
          <cell r="N332">
            <v>39.6</v>
          </cell>
          <cell r="O332">
            <v>70.4</v>
          </cell>
          <cell r="P332">
            <v>28.16</v>
          </cell>
          <cell r="Q332">
            <v>67.76</v>
          </cell>
          <cell r="R332">
            <v>16</v>
          </cell>
          <cell r="S332" t="str">
            <v/>
          </cell>
          <cell r="T332" t="str">
            <v/>
          </cell>
        </row>
        <row r="333">
          <cell r="E333" t="str">
            <v>202506141214</v>
          </cell>
          <cell r="F333" t="str">
            <v>第12候考室</v>
          </cell>
          <cell r="G333">
            <v>14</v>
          </cell>
          <cell r="H333" t="str">
            <v>第12考场</v>
          </cell>
          <cell r="I333" t="str">
            <v>0029绥阳县直属幼儿园</v>
          </cell>
          <cell r="J333" t="str">
            <v>财会人员</v>
          </cell>
          <cell r="K333">
            <v>22109002902</v>
          </cell>
          <cell r="L333">
            <v>29</v>
          </cell>
          <cell r="M333">
            <v>197.5</v>
          </cell>
          <cell r="N333">
            <v>39.5</v>
          </cell>
          <cell r="O333">
            <v>81.6</v>
          </cell>
          <cell r="P333">
            <v>32.64</v>
          </cell>
          <cell r="Q333">
            <v>72.14</v>
          </cell>
          <cell r="R333">
            <v>10</v>
          </cell>
          <cell r="S333" t="str">
            <v/>
          </cell>
          <cell r="T333" t="str">
            <v/>
          </cell>
        </row>
        <row r="334">
          <cell r="E334" t="str">
            <v>202506141215</v>
          </cell>
          <cell r="F334" t="str">
            <v>第12候考室</v>
          </cell>
          <cell r="G334">
            <v>15</v>
          </cell>
          <cell r="H334" t="str">
            <v>第12考场</v>
          </cell>
          <cell r="I334" t="str">
            <v>0029绥阳县直属幼儿园</v>
          </cell>
          <cell r="J334" t="str">
            <v>财会人员</v>
          </cell>
          <cell r="K334">
            <v>22109002902</v>
          </cell>
          <cell r="L334">
            <v>7</v>
          </cell>
          <cell r="M334">
            <v>196.5</v>
          </cell>
          <cell r="N334">
            <v>39.3</v>
          </cell>
          <cell r="O334">
            <v>82.1</v>
          </cell>
          <cell r="P334">
            <v>32.84</v>
          </cell>
          <cell r="Q334">
            <v>72.14</v>
          </cell>
          <cell r="R334">
            <v>11</v>
          </cell>
          <cell r="S334" t="str">
            <v/>
          </cell>
          <cell r="T334" t="str">
            <v/>
          </cell>
        </row>
        <row r="335">
          <cell r="E335" t="str">
            <v>202506141216</v>
          </cell>
          <cell r="F335" t="str">
            <v>第12候考室</v>
          </cell>
          <cell r="G335">
            <v>16</v>
          </cell>
          <cell r="H335" t="str">
            <v>第12考场</v>
          </cell>
          <cell r="I335" t="str">
            <v>0029绥阳县直属幼儿园</v>
          </cell>
          <cell r="J335" t="str">
            <v>财会人员</v>
          </cell>
          <cell r="K335">
            <v>22109002902</v>
          </cell>
          <cell r="L335">
            <v>27</v>
          </cell>
          <cell r="M335">
            <v>196.5</v>
          </cell>
          <cell r="N335">
            <v>39.3</v>
          </cell>
          <cell r="O335">
            <v>79.2</v>
          </cell>
          <cell r="P335">
            <v>31.68</v>
          </cell>
          <cell r="Q335">
            <v>70.98</v>
          </cell>
          <cell r="R335">
            <v>14</v>
          </cell>
          <cell r="S335" t="str">
            <v/>
          </cell>
          <cell r="T335" t="str">
            <v/>
          </cell>
        </row>
        <row r="336">
          <cell r="E336" t="str">
            <v>202506141217</v>
          </cell>
          <cell r="F336" t="str">
            <v>第12候考室</v>
          </cell>
          <cell r="G336">
            <v>17</v>
          </cell>
          <cell r="H336" t="str">
            <v>第12考场</v>
          </cell>
          <cell r="I336" t="str">
            <v>0032绥阳县农业综合行政执法大队</v>
          </cell>
          <cell r="J336" t="str">
            <v>工作人员</v>
          </cell>
          <cell r="K336">
            <v>22109003201</v>
          </cell>
          <cell r="L336">
            <v>3</v>
          </cell>
          <cell r="M336">
            <v>224</v>
          </cell>
          <cell r="N336">
            <v>44.8</v>
          </cell>
          <cell r="O336" t="str">
            <v>缺考</v>
          </cell>
          <cell r="P336" t="str">
            <v>缺考</v>
          </cell>
          <cell r="Q336">
            <v>44.8</v>
          </cell>
          <cell r="R336">
            <v>1</v>
          </cell>
          <cell r="S336" t="str">
            <v/>
          </cell>
          <cell r="T336" t="str">
            <v/>
          </cell>
        </row>
        <row r="337">
          <cell r="E337" t="str">
            <v>202506141218</v>
          </cell>
          <cell r="F337" t="str">
            <v>第12候考室</v>
          </cell>
          <cell r="G337">
            <v>18</v>
          </cell>
          <cell r="H337" t="str">
            <v>第12考场</v>
          </cell>
          <cell r="I337" t="str">
            <v>0032绥阳县农业综合行政执法大队</v>
          </cell>
          <cell r="J337" t="str">
            <v>工作人员</v>
          </cell>
          <cell r="K337">
            <v>22109003201</v>
          </cell>
          <cell r="L337">
            <v>6</v>
          </cell>
          <cell r="M337">
            <v>191.5</v>
          </cell>
          <cell r="N337">
            <v>38.3</v>
          </cell>
          <cell r="O337" t="str">
            <v>缺考</v>
          </cell>
          <cell r="P337" t="str">
            <v>缺考</v>
          </cell>
          <cell r="Q337">
            <v>38.3</v>
          </cell>
          <cell r="R337">
            <v>2</v>
          </cell>
          <cell r="S337" t="str">
            <v/>
          </cell>
          <cell r="T337" t="str">
            <v/>
          </cell>
        </row>
        <row r="338">
          <cell r="E338" t="str">
            <v>202506141219</v>
          </cell>
          <cell r="F338" t="str">
            <v>第12候考室</v>
          </cell>
          <cell r="G338">
            <v>19</v>
          </cell>
          <cell r="H338" t="str">
            <v>第12考场</v>
          </cell>
          <cell r="I338" t="str">
            <v>0032绥阳县农业综合行政执法大队</v>
          </cell>
          <cell r="J338" t="str">
            <v>工作人员</v>
          </cell>
          <cell r="K338">
            <v>22109003201</v>
          </cell>
          <cell r="L338">
            <v>8</v>
          </cell>
          <cell r="M338">
            <v>189</v>
          </cell>
          <cell r="N338">
            <v>37.8</v>
          </cell>
          <cell r="O338" t="str">
            <v>缺考</v>
          </cell>
          <cell r="P338" t="str">
            <v>缺考</v>
          </cell>
          <cell r="Q338">
            <v>37.8</v>
          </cell>
          <cell r="R338">
            <v>3</v>
          </cell>
          <cell r="S338" t="str">
            <v/>
          </cell>
          <cell r="T338" t="str">
            <v/>
          </cell>
        </row>
        <row r="339">
          <cell r="E339" t="str">
            <v>202506141220</v>
          </cell>
          <cell r="F339" t="str">
            <v>第12候考室</v>
          </cell>
          <cell r="G339">
            <v>20</v>
          </cell>
          <cell r="H339" t="str">
            <v>第12考场</v>
          </cell>
          <cell r="I339" t="str">
            <v>0033绥阳县畜牧渔业站</v>
          </cell>
          <cell r="J339" t="str">
            <v>工作人员</v>
          </cell>
          <cell r="K339">
            <v>22109003301</v>
          </cell>
          <cell r="L339">
            <v>28</v>
          </cell>
          <cell r="M339">
            <v>194</v>
          </cell>
          <cell r="N339">
            <v>38.8</v>
          </cell>
          <cell r="O339">
            <v>80.8</v>
          </cell>
          <cell r="P339">
            <v>32.32</v>
          </cell>
          <cell r="Q339">
            <v>71.12</v>
          </cell>
          <cell r="R339">
            <v>1</v>
          </cell>
          <cell r="S339" t="str">
            <v>是</v>
          </cell>
          <cell r="T339" t="str">
            <v/>
          </cell>
        </row>
        <row r="340">
          <cell r="E340" t="str">
            <v>202506141221</v>
          </cell>
          <cell r="F340" t="str">
            <v>第12候考室</v>
          </cell>
          <cell r="G340">
            <v>21</v>
          </cell>
          <cell r="H340" t="str">
            <v>第12考场</v>
          </cell>
          <cell r="I340" t="str">
            <v>0033绥阳县畜牧渔业站</v>
          </cell>
          <cell r="J340" t="str">
            <v>工作人员</v>
          </cell>
          <cell r="K340">
            <v>22109003301</v>
          </cell>
          <cell r="L340">
            <v>21</v>
          </cell>
          <cell r="M340">
            <v>189.5</v>
          </cell>
          <cell r="N340">
            <v>37.9</v>
          </cell>
          <cell r="O340">
            <v>72.6</v>
          </cell>
          <cell r="P340">
            <v>29.04</v>
          </cell>
          <cell r="Q340">
            <v>66.94</v>
          </cell>
          <cell r="R340">
            <v>3</v>
          </cell>
          <cell r="S340" t="str">
            <v/>
          </cell>
          <cell r="T340" t="str">
            <v/>
          </cell>
        </row>
        <row r="341">
          <cell r="E341" t="str">
            <v>202506141222</v>
          </cell>
          <cell r="F341" t="str">
            <v>第12候考室</v>
          </cell>
          <cell r="G341">
            <v>22</v>
          </cell>
          <cell r="H341" t="str">
            <v>第12考场</v>
          </cell>
          <cell r="I341" t="str">
            <v>0033绥阳县畜牧渔业站</v>
          </cell>
          <cell r="J341" t="str">
            <v>工作人员</v>
          </cell>
          <cell r="K341">
            <v>22109003301</v>
          </cell>
          <cell r="L341">
            <v>4</v>
          </cell>
          <cell r="M341">
            <v>188.5</v>
          </cell>
          <cell r="N341">
            <v>37.7</v>
          </cell>
          <cell r="O341">
            <v>80.2</v>
          </cell>
          <cell r="P341">
            <v>32.08</v>
          </cell>
          <cell r="Q341">
            <v>69.78</v>
          </cell>
          <cell r="R341">
            <v>2</v>
          </cell>
          <cell r="S341" t="str">
            <v/>
          </cell>
          <cell r="T341" t="str">
            <v/>
          </cell>
        </row>
        <row r="342">
          <cell r="E342" t="str">
            <v>202506141223</v>
          </cell>
          <cell r="F342" t="str">
            <v>第12候考室</v>
          </cell>
          <cell r="G342">
            <v>23</v>
          </cell>
          <cell r="H342" t="str">
            <v>第12考场</v>
          </cell>
          <cell r="I342" t="str">
            <v>0033绥阳县畜牧渔业站</v>
          </cell>
          <cell r="J342" t="str">
            <v>工作人员</v>
          </cell>
          <cell r="K342">
            <v>22109003302</v>
          </cell>
          <cell r="L342">
            <v>30</v>
          </cell>
          <cell r="M342">
            <v>197.5</v>
          </cell>
          <cell r="N342">
            <v>39.5</v>
          </cell>
          <cell r="O342">
            <v>83.4</v>
          </cell>
          <cell r="P342">
            <v>33.36</v>
          </cell>
          <cell r="Q342">
            <v>72.86</v>
          </cell>
          <cell r="R342">
            <v>1</v>
          </cell>
          <cell r="S342" t="str">
            <v>是</v>
          </cell>
          <cell r="T342" t="str">
            <v/>
          </cell>
        </row>
        <row r="343">
          <cell r="E343" t="str">
            <v>202506141224</v>
          </cell>
          <cell r="F343" t="str">
            <v>第12候考室</v>
          </cell>
          <cell r="G343">
            <v>24</v>
          </cell>
          <cell r="H343" t="str">
            <v>第12考场</v>
          </cell>
          <cell r="I343" t="str">
            <v>0033绥阳县畜牧渔业站</v>
          </cell>
          <cell r="J343" t="str">
            <v>工作人员</v>
          </cell>
          <cell r="K343">
            <v>22109003302</v>
          </cell>
          <cell r="L343">
            <v>19</v>
          </cell>
          <cell r="M343">
            <v>194.5</v>
          </cell>
          <cell r="N343">
            <v>38.9</v>
          </cell>
          <cell r="O343">
            <v>71</v>
          </cell>
          <cell r="P343">
            <v>28.4</v>
          </cell>
          <cell r="Q343">
            <v>67.3</v>
          </cell>
          <cell r="R343">
            <v>2</v>
          </cell>
          <cell r="S343" t="str">
            <v/>
          </cell>
          <cell r="T343" t="str">
            <v/>
          </cell>
        </row>
        <row r="344">
          <cell r="E344" t="str">
            <v>202506141225</v>
          </cell>
          <cell r="F344" t="str">
            <v>第12候考室</v>
          </cell>
          <cell r="G344">
            <v>25</v>
          </cell>
          <cell r="H344" t="str">
            <v>第12考场</v>
          </cell>
          <cell r="I344" t="str">
            <v>0033绥阳县畜牧渔业站</v>
          </cell>
          <cell r="J344" t="str">
            <v>工作人员</v>
          </cell>
          <cell r="K344">
            <v>22109003302</v>
          </cell>
          <cell r="L344">
            <v>11</v>
          </cell>
          <cell r="M344">
            <v>171</v>
          </cell>
          <cell r="N344">
            <v>34.2</v>
          </cell>
          <cell r="O344">
            <v>79.5</v>
          </cell>
          <cell r="P344">
            <v>31.8</v>
          </cell>
          <cell r="Q344">
            <v>66</v>
          </cell>
          <cell r="R344">
            <v>3</v>
          </cell>
          <cell r="S344" t="str">
            <v/>
          </cell>
          <cell r="T344" t="str">
            <v/>
          </cell>
        </row>
        <row r="345">
          <cell r="E345" t="str">
            <v>202506141226</v>
          </cell>
          <cell r="F345" t="str">
            <v>第12候考室</v>
          </cell>
          <cell r="G345">
            <v>26</v>
          </cell>
          <cell r="H345" t="str">
            <v>第12考场</v>
          </cell>
          <cell r="I345" t="str">
            <v>0034绥阳县动物疫病预防控制中心</v>
          </cell>
          <cell r="J345" t="str">
            <v>工作人员</v>
          </cell>
          <cell r="K345">
            <v>22109003401</v>
          </cell>
          <cell r="L345">
            <v>18</v>
          </cell>
          <cell r="M345">
            <v>201.5</v>
          </cell>
          <cell r="N345">
            <v>40.3</v>
          </cell>
          <cell r="O345">
            <v>77.2</v>
          </cell>
          <cell r="P345">
            <v>30.88</v>
          </cell>
          <cell r="Q345">
            <v>71.18</v>
          </cell>
          <cell r="R345">
            <v>1</v>
          </cell>
          <cell r="S345" t="str">
            <v>是</v>
          </cell>
          <cell r="T345" t="str">
            <v/>
          </cell>
        </row>
        <row r="346">
          <cell r="E346" t="str">
            <v>202506141227</v>
          </cell>
          <cell r="F346" t="str">
            <v>第12候考室</v>
          </cell>
          <cell r="G346">
            <v>27</v>
          </cell>
          <cell r="H346" t="str">
            <v>第12考场</v>
          </cell>
          <cell r="I346" t="str">
            <v>0034绥阳县动物疫病预防控制中心</v>
          </cell>
          <cell r="J346" t="str">
            <v>工作人员</v>
          </cell>
          <cell r="K346">
            <v>22109003401</v>
          </cell>
          <cell r="L346">
            <v>2</v>
          </cell>
          <cell r="M346">
            <v>184</v>
          </cell>
          <cell r="N346">
            <v>36.8</v>
          </cell>
          <cell r="O346">
            <v>80.4</v>
          </cell>
          <cell r="P346">
            <v>32.16</v>
          </cell>
          <cell r="Q346">
            <v>68.96</v>
          </cell>
          <cell r="R346">
            <v>2</v>
          </cell>
          <cell r="S346" t="str">
            <v>是</v>
          </cell>
          <cell r="T346" t="str">
            <v/>
          </cell>
        </row>
        <row r="347">
          <cell r="E347" t="str">
            <v>202506141228</v>
          </cell>
          <cell r="F347" t="str">
            <v>第12候考室</v>
          </cell>
          <cell r="G347">
            <v>28</v>
          </cell>
          <cell r="H347" t="str">
            <v>第12考场</v>
          </cell>
          <cell r="I347" t="str">
            <v>0034绥阳县动物疫病预防控制中心</v>
          </cell>
          <cell r="J347" t="str">
            <v>工作人员</v>
          </cell>
          <cell r="K347">
            <v>22109003401</v>
          </cell>
          <cell r="L347">
            <v>24</v>
          </cell>
          <cell r="M347">
            <v>162.5</v>
          </cell>
          <cell r="N347">
            <v>32.5</v>
          </cell>
          <cell r="O347">
            <v>74</v>
          </cell>
          <cell r="P347">
            <v>29.6</v>
          </cell>
          <cell r="Q347">
            <v>62.1</v>
          </cell>
          <cell r="R347">
            <v>3</v>
          </cell>
          <cell r="S347" t="str">
            <v/>
          </cell>
          <cell r="T347" t="str">
            <v/>
          </cell>
        </row>
        <row r="348">
          <cell r="E348" t="str">
            <v>202506141229</v>
          </cell>
          <cell r="F348" t="str">
            <v>第12候考室</v>
          </cell>
          <cell r="G348">
            <v>29</v>
          </cell>
          <cell r="H348" t="str">
            <v>第12考场</v>
          </cell>
          <cell r="I348" t="str">
            <v>0034绥阳县动物疫病预防控制中心</v>
          </cell>
          <cell r="J348" t="str">
            <v>工作人员</v>
          </cell>
          <cell r="K348">
            <v>22109003401</v>
          </cell>
          <cell r="L348">
            <v>26</v>
          </cell>
          <cell r="M348">
            <v>149</v>
          </cell>
          <cell r="N348">
            <v>29.8</v>
          </cell>
          <cell r="O348">
            <v>68</v>
          </cell>
          <cell r="P348">
            <v>27.2</v>
          </cell>
          <cell r="Q348">
            <v>57</v>
          </cell>
          <cell r="R348">
            <v>4</v>
          </cell>
          <cell r="S348" t="str">
            <v/>
          </cell>
          <cell r="T348" t="str">
            <v/>
          </cell>
        </row>
        <row r="349">
          <cell r="E349" t="str">
            <v>202506141230</v>
          </cell>
          <cell r="F349" t="str">
            <v>第12候考室</v>
          </cell>
          <cell r="G349">
            <v>30</v>
          </cell>
          <cell r="H349" t="str">
            <v>第12考场</v>
          </cell>
          <cell r="I349" t="str">
            <v>0034绥阳县动物疫病预防控制中心</v>
          </cell>
          <cell r="J349" t="str">
            <v>工作人员</v>
          </cell>
          <cell r="K349">
            <v>22109003401</v>
          </cell>
          <cell r="L349">
            <v>10</v>
          </cell>
          <cell r="M349">
            <v>144.5</v>
          </cell>
          <cell r="N349">
            <v>28.9</v>
          </cell>
          <cell r="O349" t="str">
            <v>缺考</v>
          </cell>
          <cell r="P349" t="str">
            <v>缺考</v>
          </cell>
          <cell r="Q349">
            <v>28.9</v>
          </cell>
          <cell r="R349">
            <v>5</v>
          </cell>
          <cell r="S349" t="str">
            <v/>
          </cell>
          <cell r="T349" t="str">
            <v/>
          </cell>
        </row>
        <row r="350">
          <cell r="E350" t="str">
            <v>202506141231</v>
          </cell>
          <cell r="F350" t="str">
            <v>第12候考室</v>
          </cell>
          <cell r="G350">
            <v>31</v>
          </cell>
          <cell r="H350" t="str">
            <v>第12考场</v>
          </cell>
          <cell r="I350" t="str">
            <v>0034绥阳县动物疫病预防控制中心</v>
          </cell>
          <cell r="J350" t="str">
            <v>工作人员</v>
          </cell>
          <cell r="K350">
            <v>22109003401</v>
          </cell>
          <cell r="L350">
            <v>13</v>
          </cell>
          <cell r="M350">
            <v>142.5</v>
          </cell>
          <cell r="N350">
            <v>28.5</v>
          </cell>
          <cell r="O350" t="str">
            <v>缺考</v>
          </cell>
          <cell r="P350" t="str">
            <v>缺考</v>
          </cell>
          <cell r="Q350">
            <v>28.5</v>
          </cell>
          <cell r="R350">
            <v>6</v>
          </cell>
          <cell r="S350" t="str">
            <v/>
          </cell>
          <cell r="T350" t="str">
            <v/>
          </cell>
        </row>
        <row r="351">
          <cell r="E351" t="str">
            <v>202506141301</v>
          </cell>
          <cell r="F351" t="str">
            <v>第13候考室</v>
          </cell>
          <cell r="G351">
            <v>1</v>
          </cell>
          <cell r="H351" t="str">
            <v>第13考场</v>
          </cell>
          <cell r="I351" t="str">
            <v>0035绥阳县洋川街道自然资源所</v>
          </cell>
          <cell r="J351" t="str">
            <v>工作人员</v>
          </cell>
          <cell r="K351">
            <v>22109003501</v>
          </cell>
          <cell r="L351">
            <v>19</v>
          </cell>
          <cell r="M351">
            <v>203.5</v>
          </cell>
          <cell r="N351">
            <v>40.7</v>
          </cell>
          <cell r="O351">
            <v>84.6</v>
          </cell>
          <cell r="P351">
            <v>33.84</v>
          </cell>
          <cell r="Q351">
            <v>74.54</v>
          </cell>
          <cell r="R351">
            <v>1</v>
          </cell>
          <cell r="S351" t="str">
            <v>是</v>
          </cell>
          <cell r="T351" t="str">
            <v/>
          </cell>
        </row>
        <row r="352">
          <cell r="E352" t="str">
            <v>202506141302</v>
          </cell>
          <cell r="F352" t="str">
            <v>第13候考室</v>
          </cell>
          <cell r="G352">
            <v>2</v>
          </cell>
          <cell r="H352" t="str">
            <v>第13考场</v>
          </cell>
          <cell r="I352" t="str">
            <v>0035绥阳县洋川街道自然资源所</v>
          </cell>
          <cell r="J352" t="str">
            <v>工作人员</v>
          </cell>
          <cell r="K352">
            <v>22109003501</v>
          </cell>
          <cell r="L352">
            <v>13</v>
          </cell>
          <cell r="M352">
            <v>201</v>
          </cell>
          <cell r="N352">
            <v>40.2</v>
          </cell>
          <cell r="O352">
            <v>73.4</v>
          </cell>
          <cell r="P352">
            <v>29.36</v>
          </cell>
          <cell r="Q352">
            <v>69.56</v>
          </cell>
          <cell r="R352">
            <v>3</v>
          </cell>
          <cell r="S352" t="str">
            <v/>
          </cell>
          <cell r="T352" t="str">
            <v/>
          </cell>
        </row>
        <row r="353">
          <cell r="E353" t="str">
            <v>202506141303</v>
          </cell>
          <cell r="F353" t="str">
            <v>第13候考室</v>
          </cell>
          <cell r="G353">
            <v>3</v>
          </cell>
          <cell r="H353" t="str">
            <v>第13考场</v>
          </cell>
          <cell r="I353" t="str">
            <v>0035绥阳县洋川街道自然资源所</v>
          </cell>
          <cell r="J353" t="str">
            <v>工作人员</v>
          </cell>
          <cell r="K353">
            <v>22109003501</v>
          </cell>
          <cell r="L353">
            <v>29</v>
          </cell>
          <cell r="M353">
            <v>198</v>
          </cell>
          <cell r="N353">
            <v>39.6</v>
          </cell>
          <cell r="O353">
            <v>78.1</v>
          </cell>
          <cell r="P353">
            <v>31.24</v>
          </cell>
          <cell r="Q353">
            <v>70.84</v>
          </cell>
          <cell r="R353">
            <v>2</v>
          </cell>
          <cell r="S353" t="str">
            <v/>
          </cell>
          <cell r="T353" t="str">
            <v/>
          </cell>
        </row>
        <row r="354">
          <cell r="E354" t="str">
            <v>202506141304</v>
          </cell>
          <cell r="F354" t="str">
            <v>第13候考室</v>
          </cell>
          <cell r="G354">
            <v>4</v>
          </cell>
          <cell r="H354" t="str">
            <v>第13考场</v>
          </cell>
          <cell r="I354" t="str">
            <v>0036绥阳县枧坝镇自然资源所</v>
          </cell>
          <cell r="J354" t="str">
            <v>工作人员</v>
          </cell>
          <cell r="K354">
            <v>22109003601</v>
          </cell>
          <cell r="L354">
            <v>10</v>
          </cell>
          <cell r="M354">
            <v>216</v>
          </cell>
          <cell r="N354">
            <v>43.2</v>
          </cell>
          <cell r="O354">
            <v>77.9</v>
          </cell>
          <cell r="P354">
            <v>31.16</v>
          </cell>
          <cell r="Q354">
            <v>74.36</v>
          </cell>
          <cell r="R354">
            <v>1</v>
          </cell>
          <cell r="S354" t="str">
            <v>是</v>
          </cell>
          <cell r="T354" t="str">
            <v/>
          </cell>
        </row>
        <row r="355">
          <cell r="E355" t="str">
            <v>202506141305</v>
          </cell>
          <cell r="F355" t="str">
            <v>第13候考室</v>
          </cell>
          <cell r="G355">
            <v>5</v>
          </cell>
          <cell r="H355" t="str">
            <v>第13考场</v>
          </cell>
          <cell r="I355" t="str">
            <v>0036绥阳县枧坝镇自然资源所</v>
          </cell>
          <cell r="J355" t="str">
            <v>工作人员</v>
          </cell>
          <cell r="K355">
            <v>22109003601</v>
          </cell>
          <cell r="L355">
            <v>5</v>
          </cell>
          <cell r="M355">
            <v>209.5</v>
          </cell>
          <cell r="N355">
            <v>41.9</v>
          </cell>
          <cell r="O355">
            <v>77.2</v>
          </cell>
          <cell r="P355">
            <v>30.88</v>
          </cell>
          <cell r="Q355">
            <v>72.78</v>
          </cell>
          <cell r="R355">
            <v>2</v>
          </cell>
          <cell r="S355" t="str">
            <v>是</v>
          </cell>
          <cell r="T355" t="str">
            <v/>
          </cell>
        </row>
        <row r="356">
          <cell r="E356" t="str">
            <v>202506141306</v>
          </cell>
          <cell r="F356" t="str">
            <v>第13候考室</v>
          </cell>
          <cell r="G356">
            <v>6</v>
          </cell>
          <cell r="H356" t="str">
            <v>第13考场</v>
          </cell>
          <cell r="I356" t="str">
            <v>0036绥阳县枧坝镇自然资源所</v>
          </cell>
          <cell r="J356" t="str">
            <v>工作人员</v>
          </cell>
          <cell r="K356">
            <v>22109003601</v>
          </cell>
          <cell r="L356">
            <v>2</v>
          </cell>
          <cell r="M356">
            <v>205.5</v>
          </cell>
          <cell r="N356">
            <v>41.1</v>
          </cell>
          <cell r="O356">
            <v>78.2</v>
          </cell>
          <cell r="P356">
            <v>31.28</v>
          </cell>
          <cell r="Q356">
            <v>72.38</v>
          </cell>
          <cell r="R356">
            <v>3</v>
          </cell>
          <cell r="S356" t="str">
            <v/>
          </cell>
          <cell r="T356" t="str">
            <v/>
          </cell>
        </row>
        <row r="357">
          <cell r="E357" t="str">
            <v>202506141307</v>
          </cell>
          <cell r="F357" t="str">
            <v>第13候考室</v>
          </cell>
          <cell r="G357">
            <v>7</v>
          </cell>
          <cell r="H357" t="str">
            <v>第13考场</v>
          </cell>
          <cell r="I357" t="str">
            <v>0036绥阳县枧坝镇自然资源所</v>
          </cell>
          <cell r="J357" t="str">
            <v>工作人员</v>
          </cell>
          <cell r="K357">
            <v>22109003601</v>
          </cell>
          <cell r="L357">
            <v>23</v>
          </cell>
          <cell r="M357">
            <v>203.5</v>
          </cell>
          <cell r="N357">
            <v>40.7</v>
          </cell>
          <cell r="O357">
            <v>73</v>
          </cell>
          <cell r="P357">
            <v>29.2</v>
          </cell>
          <cell r="Q357">
            <v>69.9</v>
          </cell>
          <cell r="R357">
            <v>5</v>
          </cell>
          <cell r="S357" t="str">
            <v/>
          </cell>
          <cell r="T357" t="str">
            <v/>
          </cell>
        </row>
        <row r="358">
          <cell r="E358" t="str">
            <v>202506141308</v>
          </cell>
          <cell r="F358" t="str">
            <v>第13候考室</v>
          </cell>
          <cell r="G358">
            <v>8</v>
          </cell>
          <cell r="H358" t="str">
            <v>第13考场</v>
          </cell>
          <cell r="I358" t="str">
            <v>0036绥阳县枧坝镇自然资源所</v>
          </cell>
          <cell r="J358" t="str">
            <v>工作人员</v>
          </cell>
          <cell r="K358">
            <v>22109003601</v>
          </cell>
          <cell r="L358">
            <v>30</v>
          </cell>
          <cell r="M358">
            <v>198</v>
          </cell>
          <cell r="N358">
            <v>39.6</v>
          </cell>
          <cell r="O358">
            <v>80</v>
          </cell>
          <cell r="P358">
            <v>32</v>
          </cell>
          <cell r="Q358">
            <v>71.6</v>
          </cell>
          <cell r="R358">
            <v>4</v>
          </cell>
          <cell r="S358" t="str">
            <v/>
          </cell>
          <cell r="T358" t="str">
            <v/>
          </cell>
        </row>
        <row r="359">
          <cell r="E359" t="str">
            <v>202506141309</v>
          </cell>
          <cell r="F359" t="str">
            <v>第13候考室</v>
          </cell>
          <cell r="G359">
            <v>9</v>
          </cell>
          <cell r="H359" t="str">
            <v>第13考场</v>
          </cell>
          <cell r="I359" t="str">
            <v>0036绥阳县枧坝镇自然资源所</v>
          </cell>
          <cell r="J359" t="str">
            <v>工作人员</v>
          </cell>
          <cell r="K359">
            <v>22109003601</v>
          </cell>
          <cell r="L359">
            <v>7</v>
          </cell>
          <cell r="M359">
            <v>195.5</v>
          </cell>
          <cell r="N359">
            <v>39.1</v>
          </cell>
          <cell r="O359" t="str">
            <v>缺考</v>
          </cell>
          <cell r="P359" t="str">
            <v>缺考</v>
          </cell>
          <cell r="Q359">
            <v>39.1</v>
          </cell>
          <cell r="R359">
            <v>6</v>
          </cell>
          <cell r="S359" t="str">
            <v/>
          </cell>
          <cell r="T359" t="str">
            <v/>
          </cell>
        </row>
        <row r="360">
          <cell r="E360" t="str">
            <v>202506141310</v>
          </cell>
          <cell r="F360" t="str">
            <v>第13候考室</v>
          </cell>
          <cell r="G360">
            <v>10</v>
          </cell>
          <cell r="H360" t="str">
            <v>第13考场</v>
          </cell>
          <cell r="I360" t="str">
            <v>0037绥阳县茅垭镇自然资源所</v>
          </cell>
          <cell r="J360" t="str">
            <v>工作人员</v>
          </cell>
          <cell r="K360">
            <v>22109003701</v>
          </cell>
          <cell r="L360">
            <v>25</v>
          </cell>
          <cell r="M360">
            <v>208</v>
          </cell>
          <cell r="N360">
            <v>41.6</v>
          </cell>
          <cell r="O360">
            <v>74.9</v>
          </cell>
          <cell r="P360">
            <v>29.96</v>
          </cell>
          <cell r="Q360">
            <v>71.56</v>
          </cell>
          <cell r="R360">
            <v>2</v>
          </cell>
          <cell r="S360" t="str">
            <v/>
          </cell>
          <cell r="T360" t="str">
            <v/>
          </cell>
        </row>
        <row r="361">
          <cell r="E361" t="str">
            <v>202506141311</v>
          </cell>
          <cell r="F361" t="str">
            <v>第13候考室</v>
          </cell>
          <cell r="G361">
            <v>11</v>
          </cell>
          <cell r="H361" t="str">
            <v>第13考场</v>
          </cell>
          <cell r="I361" t="str">
            <v>0037绥阳县茅垭镇自然资源所</v>
          </cell>
          <cell r="J361" t="str">
            <v>工作人员</v>
          </cell>
          <cell r="K361">
            <v>22109003701</v>
          </cell>
          <cell r="L361">
            <v>3</v>
          </cell>
          <cell r="M361">
            <v>198</v>
          </cell>
          <cell r="N361">
            <v>39.6</v>
          </cell>
          <cell r="O361">
            <v>84.2</v>
          </cell>
          <cell r="P361">
            <v>33.68</v>
          </cell>
          <cell r="Q361">
            <v>73.28</v>
          </cell>
          <cell r="R361">
            <v>1</v>
          </cell>
          <cell r="S361" t="str">
            <v>是</v>
          </cell>
          <cell r="T361" t="str">
            <v/>
          </cell>
        </row>
        <row r="362">
          <cell r="E362" t="str">
            <v>202506141312</v>
          </cell>
          <cell r="F362" t="str">
            <v>第13候考室</v>
          </cell>
          <cell r="G362">
            <v>12</v>
          </cell>
          <cell r="H362" t="str">
            <v>第13考场</v>
          </cell>
          <cell r="I362" t="str">
            <v>0037绥阳县茅垭镇自然资源所</v>
          </cell>
          <cell r="J362" t="str">
            <v>工作人员</v>
          </cell>
          <cell r="K362">
            <v>22109003701</v>
          </cell>
          <cell r="L362">
            <v>6</v>
          </cell>
          <cell r="M362">
            <v>193</v>
          </cell>
          <cell r="N362">
            <v>38.6</v>
          </cell>
          <cell r="O362">
            <v>79</v>
          </cell>
          <cell r="P362">
            <v>31.6</v>
          </cell>
          <cell r="Q362">
            <v>70.2</v>
          </cell>
          <cell r="R362">
            <v>3</v>
          </cell>
          <cell r="S362" t="str">
            <v/>
          </cell>
          <cell r="T362" t="str">
            <v/>
          </cell>
        </row>
        <row r="363">
          <cell r="E363" t="str">
            <v>202506141313</v>
          </cell>
          <cell r="F363" t="str">
            <v>第13候考室</v>
          </cell>
          <cell r="G363">
            <v>13</v>
          </cell>
          <cell r="H363" t="str">
            <v>第13考场</v>
          </cell>
          <cell r="I363" t="str">
            <v>0038绥阳县黄杨镇自然资源所</v>
          </cell>
          <cell r="J363" t="str">
            <v>工作人员</v>
          </cell>
          <cell r="K363">
            <v>22109003801</v>
          </cell>
          <cell r="L363">
            <v>16</v>
          </cell>
          <cell r="M363">
            <v>206</v>
          </cell>
          <cell r="N363">
            <v>41.2</v>
          </cell>
          <cell r="O363">
            <v>79.8</v>
          </cell>
          <cell r="P363">
            <v>31.92</v>
          </cell>
          <cell r="Q363">
            <v>73.12</v>
          </cell>
          <cell r="R363">
            <v>1</v>
          </cell>
          <cell r="S363" t="str">
            <v>是</v>
          </cell>
          <cell r="T363" t="str">
            <v/>
          </cell>
        </row>
        <row r="364">
          <cell r="E364" t="str">
            <v>202506141314</v>
          </cell>
          <cell r="F364" t="str">
            <v>第13候考室</v>
          </cell>
          <cell r="G364">
            <v>14</v>
          </cell>
          <cell r="H364" t="str">
            <v>第13考场</v>
          </cell>
          <cell r="I364" t="str">
            <v>0038绥阳县黄杨镇自然资源所</v>
          </cell>
          <cell r="J364" t="str">
            <v>工作人员</v>
          </cell>
          <cell r="K364">
            <v>22109003801</v>
          </cell>
          <cell r="L364">
            <v>20</v>
          </cell>
          <cell r="M364">
            <v>201.5</v>
          </cell>
          <cell r="N364">
            <v>40.3</v>
          </cell>
          <cell r="O364">
            <v>77.9</v>
          </cell>
          <cell r="P364">
            <v>31.16</v>
          </cell>
          <cell r="Q364">
            <v>71.46</v>
          </cell>
          <cell r="R364">
            <v>2</v>
          </cell>
          <cell r="S364" t="str">
            <v/>
          </cell>
          <cell r="T364" t="str">
            <v/>
          </cell>
        </row>
        <row r="365">
          <cell r="E365" t="str">
            <v>202506141315</v>
          </cell>
          <cell r="F365" t="str">
            <v>第13候考室</v>
          </cell>
          <cell r="G365">
            <v>15</v>
          </cell>
          <cell r="H365" t="str">
            <v>第13考场</v>
          </cell>
          <cell r="I365" t="str">
            <v>0038绥阳县黄杨镇自然资源所</v>
          </cell>
          <cell r="J365" t="str">
            <v>工作人员</v>
          </cell>
          <cell r="K365">
            <v>22109003801</v>
          </cell>
          <cell r="L365">
            <v>4</v>
          </cell>
          <cell r="M365">
            <v>196</v>
          </cell>
          <cell r="N365">
            <v>39.2</v>
          </cell>
          <cell r="O365">
            <v>76.4</v>
          </cell>
          <cell r="P365">
            <v>30.56</v>
          </cell>
          <cell r="Q365">
            <v>69.76</v>
          </cell>
          <cell r="R365">
            <v>3</v>
          </cell>
          <cell r="S365" t="str">
            <v/>
          </cell>
          <cell r="T365" t="str">
            <v/>
          </cell>
        </row>
        <row r="366">
          <cell r="E366" t="str">
            <v>202506141316</v>
          </cell>
          <cell r="F366" t="str">
            <v>第13候考室</v>
          </cell>
          <cell r="G366">
            <v>16</v>
          </cell>
          <cell r="H366" t="str">
            <v>第13考场</v>
          </cell>
          <cell r="I366" t="str">
            <v>0039绥阳县水利工程建设服务站</v>
          </cell>
          <cell r="J366" t="str">
            <v>工作人员</v>
          </cell>
          <cell r="K366">
            <v>22109003901</v>
          </cell>
          <cell r="L366">
            <v>24</v>
          </cell>
          <cell r="M366">
            <v>203.5</v>
          </cell>
          <cell r="N366">
            <v>40.7</v>
          </cell>
          <cell r="O366">
            <v>77.8</v>
          </cell>
          <cell r="P366">
            <v>31.12</v>
          </cell>
          <cell r="Q366">
            <v>71.82</v>
          </cell>
          <cell r="R366">
            <v>2</v>
          </cell>
          <cell r="S366" t="str">
            <v/>
          </cell>
          <cell r="T366" t="str">
            <v/>
          </cell>
        </row>
        <row r="367">
          <cell r="E367" t="str">
            <v>202506141317</v>
          </cell>
          <cell r="F367" t="str">
            <v>第13候考室</v>
          </cell>
          <cell r="G367">
            <v>17</v>
          </cell>
          <cell r="H367" t="str">
            <v>第13考场</v>
          </cell>
          <cell r="I367" t="str">
            <v>0039绥阳县水利工程建设服务站</v>
          </cell>
          <cell r="J367" t="str">
            <v>工作人员</v>
          </cell>
          <cell r="K367">
            <v>22109003901</v>
          </cell>
          <cell r="L367">
            <v>9</v>
          </cell>
          <cell r="M367">
            <v>197</v>
          </cell>
          <cell r="N367">
            <v>39.4</v>
          </cell>
          <cell r="O367">
            <v>81.7</v>
          </cell>
          <cell r="P367">
            <v>32.68</v>
          </cell>
          <cell r="Q367">
            <v>72.08</v>
          </cell>
          <cell r="R367">
            <v>1</v>
          </cell>
          <cell r="S367" t="str">
            <v>是</v>
          </cell>
          <cell r="T367" t="str">
            <v/>
          </cell>
        </row>
        <row r="368">
          <cell r="E368" t="str">
            <v>202506141318</v>
          </cell>
          <cell r="F368" t="str">
            <v>第13候考室</v>
          </cell>
          <cell r="G368">
            <v>18</v>
          </cell>
          <cell r="H368" t="str">
            <v>第13考场</v>
          </cell>
          <cell r="I368" t="str">
            <v>0039绥阳县水利工程建设服务站</v>
          </cell>
          <cell r="J368" t="str">
            <v>工作人员</v>
          </cell>
          <cell r="K368">
            <v>22109003901</v>
          </cell>
          <cell r="L368">
            <v>8</v>
          </cell>
          <cell r="M368">
            <v>191.5</v>
          </cell>
          <cell r="N368">
            <v>38.3</v>
          </cell>
          <cell r="O368">
            <v>79</v>
          </cell>
          <cell r="P368">
            <v>31.6</v>
          </cell>
          <cell r="Q368">
            <v>69.9</v>
          </cell>
          <cell r="R368">
            <v>3</v>
          </cell>
          <cell r="S368" t="str">
            <v/>
          </cell>
          <cell r="T368" t="str">
            <v/>
          </cell>
        </row>
        <row r="369">
          <cell r="E369" t="str">
            <v>202506141319</v>
          </cell>
          <cell r="F369" t="str">
            <v>第13候考室</v>
          </cell>
          <cell r="G369">
            <v>19</v>
          </cell>
          <cell r="H369" t="str">
            <v>第13考场</v>
          </cell>
          <cell r="I369" t="str">
            <v>0040绥阳县供排水管理服务中心</v>
          </cell>
          <cell r="J369" t="str">
            <v>工作人员</v>
          </cell>
          <cell r="K369">
            <v>22109004001</v>
          </cell>
          <cell r="L369">
            <v>21</v>
          </cell>
          <cell r="M369">
            <v>210.5</v>
          </cell>
          <cell r="N369">
            <v>42.1</v>
          </cell>
          <cell r="O369">
            <v>81.2</v>
          </cell>
          <cell r="P369">
            <v>32.48</v>
          </cell>
          <cell r="Q369">
            <v>74.58</v>
          </cell>
          <cell r="R369">
            <v>1</v>
          </cell>
          <cell r="S369" t="str">
            <v>是</v>
          </cell>
          <cell r="T369" t="str">
            <v/>
          </cell>
        </row>
        <row r="370">
          <cell r="E370" t="str">
            <v>202506141320</v>
          </cell>
          <cell r="F370" t="str">
            <v>第13候考室</v>
          </cell>
          <cell r="G370">
            <v>20</v>
          </cell>
          <cell r="H370" t="str">
            <v>第13考场</v>
          </cell>
          <cell r="I370" t="str">
            <v>0040绥阳县供排水管理服务中心</v>
          </cell>
          <cell r="J370" t="str">
            <v>工作人员</v>
          </cell>
          <cell r="K370">
            <v>22109004001</v>
          </cell>
          <cell r="L370">
            <v>26</v>
          </cell>
          <cell r="M370">
            <v>207</v>
          </cell>
          <cell r="N370">
            <v>41.4</v>
          </cell>
          <cell r="O370">
            <v>79.4</v>
          </cell>
          <cell r="P370">
            <v>31.76</v>
          </cell>
          <cell r="Q370">
            <v>73.16</v>
          </cell>
          <cell r="R370">
            <v>2</v>
          </cell>
          <cell r="S370" t="str">
            <v/>
          </cell>
          <cell r="T370" t="str">
            <v/>
          </cell>
        </row>
        <row r="371">
          <cell r="E371" t="str">
            <v>202506141321</v>
          </cell>
          <cell r="F371" t="str">
            <v>第13候考室</v>
          </cell>
          <cell r="G371">
            <v>21</v>
          </cell>
          <cell r="H371" t="str">
            <v>第13考场</v>
          </cell>
          <cell r="I371" t="str">
            <v>0040绥阳县供排水管理服务中心</v>
          </cell>
          <cell r="J371" t="str">
            <v>工作人员</v>
          </cell>
          <cell r="K371">
            <v>22109004001</v>
          </cell>
          <cell r="L371">
            <v>12</v>
          </cell>
          <cell r="M371">
            <v>202.5</v>
          </cell>
          <cell r="N371">
            <v>40.5</v>
          </cell>
          <cell r="O371">
            <v>80.6</v>
          </cell>
          <cell r="P371">
            <v>32.24</v>
          </cell>
          <cell r="Q371">
            <v>72.74</v>
          </cell>
          <cell r="R371">
            <v>3</v>
          </cell>
          <cell r="S371" t="str">
            <v/>
          </cell>
          <cell r="T371" t="str">
            <v/>
          </cell>
        </row>
        <row r="372">
          <cell r="E372" t="str">
            <v>202506141322</v>
          </cell>
          <cell r="F372" t="str">
            <v>第13候考室</v>
          </cell>
          <cell r="G372">
            <v>22</v>
          </cell>
          <cell r="H372" t="str">
            <v>第13考场</v>
          </cell>
          <cell r="I372" t="str">
            <v>0041绥阳县决策咨询中心</v>
          </cell>
          <cell r="J372" t="str">
            <v>工作人员</v>
          </cell>
          <cell r="K372">
            <v>22109004101</v>
          </cell>
          <cell r="L372">
            <v>17</v>
          </cell>
          <cell r="M372">
            <v>210</v>
          </cell>
          <cell r="N372">
            <v>42</v>
          </cell>
          <cell r="O372" t="str">
            <v>缺考</v>
          </cell>
          <cell r="P372" t="str">
            <v>缺考</v>
          </cell>
          <cell r="Q372">
            <v>42</v>
          </cell>
          <cell r="R372">
            <v>3</v>
          </cell>
          <cell r="S372" t="str">
            <v/>
          </cell>
          <cell r="T372" t="str">
            <v/>
          </cell>
        </row>
        <row r="373">
          <cell r="E373" t="str">
            <v>202506141323</v>
          </cell>
          <cell r="F373" t="str">
            <v>第13候考室</v>
          </cell>
          <cell r="G373">
            <v>23</v>
          </cell>
          <cell r="H373" t="str">
            <v>第13考场</v>
          </cell>
          <cell r="I373" t="str">
            <v>0041绥阳县决策咨询中心</v>
          </cell>
          <cell r="J373" t="str">
            <v>工作人员</v>
          </cell>
          <cell r="K373">
            <v>22109004101</v>
          </cell>
          <cell r="L373">
            <v>15</v>
          </cell>
          <cell r="M373">
            <v>205</v>
          </cell>
          <cell r="N373">
            <v>41</v>
          </cell>
          <cell r="O373">
            <v>80.2</v>
          </cell>
          <cell r="P373">
            <v>32.08</v>
          </cell>
          <cell r="Q373">
            <v>73.08</v>
          </cell>
          <cell r="R373">
            <v>1</v>
          </cell>
          <cell r="S373" t="str">
            <v>是</v>
          </cell>
          <cell r="T373" t="str">
            <v/>
          </cell>
        </row>
        <row r="374">
          <cell r="E374" t="str">
            <v>202506141324</v>
          </cell>
          <cell r="F374" t="str">
            <v>第13候考室</v>
          </cell>
          <cell r="G374">
            <v>24</v>
          </cell>
          <cell r="H374" t="str">
            <v>第13考场</v>
          </cell>
          <cell r="I374" t="str">
            <v>0041绥阳县决策咨询中心</v>
          </cell>
          <cell r="J374" t="str">
            <v>工作人员</v>
          </cell>
          <cell r="K374">
            <v>22109004101</v>
          </cell>
          <cell r="L374">
            <v>22</v>
          </cell>
          <cell r="M374">
            <v>188.5</v>
          </cell>
          <cell r="N374">
            <v>37.7</v>
          </cell>
          <cell r="O374">
            <v>73</v>
          </cell>
          <cell r="P374">
            <v>29.2</v>
          </cell>
          <cell r="Q374">
            <v>66.9</v>
          </cell>
          <cell r="R374">
            <v>2</v>
          </cell>
          <cell r="S374" t="str">
            <v/>
          </cell>
          <cell r="T374" t="str">
            <v/>
          </cell>
        </row>
        <row r="375">
          <cell r="E375" t="str">
            <v>202506141325</v>
          </cell>
          <cell r="F375" t="str">
            <v>第13候考室</v>
          </cell>
          <cell r="G375">
            <v>25</v>
          </cell>
          <cell r="H375" t="str">
            <v>第13考场</v>
          </cell>
          <cell r="I375" t="str">
            <v>0042绥阳县机要保密技术服务中心</v>
          </cell>
          <cell r="J375" t="str">
            <v>工作人员</v>
          </cell>
          <cell r="K375">
            <v>22109004201</v>
          </cell>
          <cell r="L375">
            <v>1</v>
          </cell>
          <cell r="M375">
            <v>195</v>
          </cell>
          <cell r="N375">
            <v>39</v>
          </cell>
          <cell r="O375">
            <v>76.4</v>
          </cell>
          <cell r="P375">
            <v>30.56</v>
          </cell>
          <cell r="Q375">
            <v>69.56</v>
          </cell>
          <cell r="R375">
            <v>3</v>
          </cell>
          <cell r="S375" t="str">
            <v/>
          </cell>
          <cell r="T375" t="str">
            <v/>
          </cell>
        </row>
        <row r="376">
          <cell r="E376" t="str">
            <v>202506141326</v>
          </cell>
          <cell r="F376" t="str">
            <v>第13候考室</v>
          </cell>
          <cell r="G376">
            <v>26</v>
          </cell>
          <cell r="H376" t="str">
            <v>第13考场</v>
          </cell>
          <cell r="I376" t="str">
            <v>0042绥阳县机要保密技术服务中心</v>
          </cell>
          <cell r="J376" t="str">
            <v>工作人员</v>
          </cell>
          <cell r="K376">
            <v>22109004201</v>
          </cell>
          <cell r="L376">
            <v>28</v>
          </cell>
          <cell r="M376">
            <v>194.5</v>
          </cell>
          <cell r="N376">
            <v>38.9</v>
          </cell>
          <cell r="O376">
            <v>80.4</v>
          </cell>
          <cell r="P376">
            <v>32.16</v>
          </cell>
          <cell r="Q376">
            <v>71.06</v>
          </cell>
          <cell r="R376">
            <v>1</v>
          </cell>
          <cell r="S376" t="str">
            <v>是</v>
          </cell>
          <cell r="T376" t="str">
            <v/>
          </cell>
        </row>
        <row r="377">
          <cell r="E377" t="str">
            <v>202506141327</v>
          </cell>
          <cell r="F377" t="str">
            <v>第13候考室</v>
          </cell>
          <cell r="G377">
            <v>27</v>
          </cell>
          <cell r="H377" t="str">
            <v>第13考场</v>
          </cell>
          <cell r="I377" t="str">
            <v>0042绥阳县机要保密技术服务中心</v>
          </cell>
          <cell r="J377" t="str">
            <v>工作人员</v>
          </cell>
          <cell r="K377">
            <v>22109004201</v>
          </cell>
          <cell r="L377">
            <v>18</v>
          </cell>
          <cell r="M377">
            <v>193.5</v>
          </cell>
          <cell r="N377">
            <v>38.7</v>
          </cell>
          <cell r="O377">
            <v>77.7</v>
          </cell>
          <cell r="P377">
            <v>31.08</v>
          </cell>
          <cell r="Q377">
            <v>69.78</v>
          </cell>
          <cell r="R377">
            <v>2</v>
          </cell>
          <cell r="S377" t="str">
            <v/>
          </cell>
          <cell r="T377" t="str">
            <v/>
          </cell>
        </row>
        <row r="378">
          <cell r="E378" t="str">
            <v>202506141328</v>
          </cell>
          <cell r="F378" t="str">
            <v>第13候考室</v>
          </cell>
          <cell r="G378">
            <v>28</v>
          </cell>
          <cell r="H378" t="str">
            <v>第13考场</v>
          </cell>
          <cell r="I378" t="str">
            <v>0043绥阳县政府发展研究中心</v>
          </cell>
          <cell r="J378" t="str">
            <v>工作人员</v>
          </cell>
          <cell r="K378">
            <v>22109004301</v>
          </cell>
          <cell r="L378">
            <v>14</v>
          </cell>
          <cell r="M378">
            <v>205</v>
          </cell>
          <cell r="N378">
            <v>41</v>
          </cell>
          <cell r="O378">
            <v>73.5</v>
          </cell>
          <cell r="P378">
            <v>29.4</v>
          </cell>
          <cell r="Q378">
            <v>70.4</v>
          </cell>
          <cell r="R378">
            <v>1</v>
          </cell>
          <cell r="S378" t="str">
            <v>是</v>
          </cell>
          <cell r="T378" t="str">
            <v/>
          </cell>
        </row>
        <row r="379">
          <cell r="E379" t="str">
            <v>202506141329</v>
          </cell>
          <cell r="F379" t="str">
            <v>第13候考室</v>
          </cell>
          <cell r="G379">
            <v>29</v>
          </cell>
          <cell r="H379" t="str">
            <v>第13考场</v>
          </cell>
          <cell r="I379" t="str">
            <v>0043绥阳县政府发展研究中心</v>
          </cell>
          <cell r="J379" t="str">
            <v>工作人员</v>
          </cell>
          <cell r="K379">
            <v>22109004301</v>
          </cell>
          <cell r="L379">
            <v>27</v>
          </cell>
          <cell r="M379">
            <v>190.5</v>
          </cell>
          <cell r="N379">
            <v>38.1</v>
          </cell>
          <cell r="O379">
            <v>80</v>
          </cell>
          <cell r="P379">
            <v>32</v>
          </cell>
          <cell r="Q379">
            <v>70.1</v>
          </cell>
          <cell r="R379">
            <v>3</v>
          </cell>
          <cell r="S379" t="str">
            <v/>
          </cell>
          <cell r="T379" t="str">
            <v/>
          </cell>
        </row>
        <row r="380">
          <cell r="E380" t="str">
            <v>202506141330</v>
          </cell>
          <cell r="F380" t="str">
            <v>第13候考室</v>
          </cell>
          <cell r="G380">
            <v>30</v>
          </cell>
          <cell r="H380" t="str">
            <v>第13考场</v>
          </cell>
          <cell r="I380" t="str">
            <v>0043绥阳县政府发展研究中心</v>
          </cell>
          <cell r="J380" t="str">
            <v>工作人员</v>
          </cell>
          <cell r="K380">
            <v>22109004301</v>
          </cell>
          <cell r="L380">
            <v>11</v>
          </cell>
          <cell r="M380">
            <v>190</v>
          </cell>
          <cell r="N380">
            <v>38</v>
          </cell>
          <cell r="O380">
            <v>80.4</v>
          </cell>
          <cell r="P380">
            <v>32.16</v>
          </cell>
          <cell r="Q380">
            <v>70.16</v>
          </cell>
          <cell r="R380">
            <v>2</v>
          </cell>
          <cell r="S380" t="str">
            <v/>
          </cell>
          <cell r="T380" t="str">
            <v/>
          </cell>
        </row>
        <row r="381">
          <cell r="E381" t="str">
            <v>202506141401</v>
          </cell>
          <cell r="F381" t="str">
            <v>第14候考室</v>
          </cell>
          <cell r="G381">
            <v>1</v>
          </cell>
          <cell r="H381" t="str">
            <v>第14考场</v>
          </cell>
          <cell r="I381" t="str">
            <v>0044绥阳县财会事务服务中心</v>
          </cell>
          <cell r="J381" t="str">
            <v>工作人员</v>
          </cell>
          <cell r="K381">
            <v>22109004401</v>
          </cell>
          <cell r="L381">
            <v>7</v>
          </cell>
          <cell r="M381">
            <v>225</v>
          </cell>
          <cell r="N381">
            <v>45</v>
          </cell>
          <cell r="O381">
            <v>78.2</v>
          </cell>
          <cell r="P381">
            <v>31.28</v>
          </cell>
          <cell r="Q381">
            <v>76.28</v>
          </cell>
          <cell r="R381">
            <v>1</v>
          </cell>
          <cell r="S381" t="str">
            <v>是</v>
          </cell>
          <cell r="T381" t="str">
            <v/>
          </cell>
        </row>
        <row r="382">
          <cell r="E382" t="str">
            <v>202506141402</v>
          </cell>
          <cell r="F382" t="str">
            <v>第14候考室</v>
          </cell>
          <cell r="G382">
            <v>2</v>
          </cell>
          <cell r="H382" t="str">
            <v>第14考场</v>
          </cell>
          <cell r="I382" t="str">
            <v>0044绥阳县财会事务服务中心</v>
          </cell>
          <cell r="J382" t="str">
            <v>工作人员</v>
          </cell>
          <cell r="K382">
            <v>22109004401</v>
          </cell>
          <cell r="L382">
            <v>3</v>
          </cell>
          <cell r="M382">
            <v>218.5</v>
          </cell>
          <cell r="N382">
            <v>43.7</v>
          </cell>
          <cell r="O382" t="str">
            <v>缺考</v>
          </cell>
          <cell r="P382" t="str">
            <v>缺考</v>
          </cell>
          <cell r="Q382">
            <v>43.7</v>
          </cell>
          <cell r="R382">
            <v>6</v>
          </cell>
          <cell r="S382" t="str">
            <v/>
          </cell>
          <cell r="T382" t="str">
            <v/>
          </cell>
        </row>
        <row r="383">
          <cell r="E383" t="str">
            <v>202506141403</v>
          </cell>
          <cell r="F383" t="str">
            <v>第14候考室</v>
          </cell>
          <cell r="G383">
            <v>3</v>
          </cell>
          <cell r="H383" t="str">
            <v>第14考场</v>
          </cell>
          <cell r="I383" t="str">
            <v>0044绥阳县财会事务服务中心</v>
          </cell>
          <cell r="J383" t="str">
            <v>工作人员</v>
          </cell>
          <cell r="K383">
            <v>22109004401</v>
          </cell>
          <cell r="L383">
            <v>30</v>
          </cell>
          <cell r="M383">
            <v>216</v>
          </cell>
          <cell r="N383">
            <v>43.2</v>
          </cell>
          <cell r="O383">
            <v>82</v>
          </cell>
          <cell r="P383">
            <v>32.8</v>
          </cell>
          <cell r="Q383">
            <v>76</v>
          </cell>
          <cell r="R383">
            <v>2</v>
          </cell>
          <cell r="S383" t="str">
            <v>是</v>
          </cell>
          <cell r="T383" t="str">
            <v/>
          </cell>
        </row>
        <row r="384">
          <cell r="E384" t="str">
            <v>202506141404</v>
          </cell>
          <cell r="F384" t="str">
            <v>第14候考室</v>
          </cell>
          <cell r="G384">
            <v>4</v>
          </cell>
          <cell r="H384" t="str">
            <v>第14考场</v>
          </cell>
          <cell r="I384" t="str">
            <v>0044绥阳县财会事务服务中心</v>
          </cell>
          <cell r="J384" t="str">
            <v>工作人员</v>
          </cell>
          <cell r="K384">
            <v>22109004401</v>
          </cell>
          <cell r="L384">
            <v>21</v>
          </cell>
          <cell r="M384">
            <v>206</v>
          </cell>
          <cell r="N384">
            <v>41.2</v>
          </cell>
          <cell r="O384">
            <v>81.8</v>
          </cell>
          <cell r="P384">
            <v>32.72</v>
          </cell>
          <cell r="Q384">
            <v>73.92</v>
          </cell>
          <cell r="R384">
            <v>3</v>
          </cell>
          <cell r="S384" t="str">
            <v/>
          </cell>
          <cell r="T384" t="str">
            <v/>
          </cell>
        </row>
        <row r="385">
          <cell r="E385" t="str">
            <v>202506141405</v>
          </cell>
          <cell r="F385" t="str">
            <v>第14候考室</v>
          </cell>
          <cell r="G385">
            <v>5</v>
          </cell>
          <cell r="H385" t="str">
            <v>第14考场</v>
          </cell>
          <cell r="I385" t="str">
            <v>0044绥阳县财会事务服务中心</v>
          </cell>
          <cell r="J385" t="str">
            <v>工作人员</v>
          </cell>
          <cell r="K385">
            <v>22109004401</v>
          </cell>
          <cell r="L385">
            <v>24</v>
          </cell>
          <cell r="M385">
            <v>205</v>
          </cell>
          <cell r="N385">
            <v>41</v>
          </cell>
          <cell r="O385">
            <v>78.8</v>
          </cell>
          <cell r="P385">
            <v>31.52</v>
          </cell>
          <cell r="Q385">
            <v>72.52</v>
          </cell>
          <cell r="R385">
            <v>4</v>
          </cell>
          <cell r="S385" t="str">
            <v/>
          </cell>
          <cell r="T385" t="str">
            <v/>
          </cell>
        </row>
        <row r="386">
          <cell r="E386" t="str">
            <v>202506141406</v>
          </cell>
          <cell r="F386" t="str">
            <v>第14候考室</v>
          </cell>
          <cell r="G386">
            <v>6</v>
          </cell>
          <cell r="H386" t="str">
            <v>第14考场</v>
          </cell>
          <cell r="I386" t="str">
            <v>0044绥阳县财会事务服务中心</v>
          </cell>
          <cell r="J386" t="str">
            <v>工作人员</v>
          </cell>
          <cell r="K386">
            <v>22109004401</v>
          </cell>
          <cell r="L386">
            <v>28</v>
          </cell>
          <cell r="M386">
            <v>203.5</v>
          </cell>
          <cell r="N386">
            <v>40.7</v>
          </cell>
          <cell r="O386">
            <v>79.2</v>
          </cell>
          <cell r="P386">
            <v>31.68</v>
          </cell>
          <cell r="Q386">
            <v>72.38</v>
          </cell>
          <cell r="R386">
            <v>5</v>
          </cell>
          <cell r="S386" t="str">
            <v/>
          </cell>
          <cell r="T386" t="str">
            <v/>
          </cell>
        </row>
        <row r="387">
          <cell r="E387" t="str">
            <v>202506141407</v>
          </cell>
          <cell r="F387" t="str">
            <v>第14候考室</v>
          </cell>
          <cell r="G387">
            <v>7</v>
          </cell>
          <cell r="H387" t="str">
            <v>第14考场</v>
          </cell>
          <cell r="I387" t="str">
            <v>0045绥阳县政务服务中心</v>
          </cell>
          <cell r="J387" t="str">
            <v>工作人员</v>
          </cell>
          <cell r="K387">
            <v>22109004501</v>
          </cell>
          <cell r="L387">
            <v>23</v>
          </cell>
          <cell r="M387">
            <v>219</v>
          </cell>
          <cell r="N387">
            <v>43.8</v>
          </cell>
          <cell r="O387">
            <v>85.4</v>
          </cell>
          <cell r="P387">
            <v>34.16</v>
          </cell>
          <cell r="Q387">
            <v>77.96</v>
          </cell>
          <cell r="R387">
            <v>1</v>
          </cell>
          <cell r="S387" t="str">
            <v>是</v>
          </cell>
          <cell r="T387" t="str">
            <v/>
          </cell>
        </row>
        <row r="388">
          <cell r="E388" t="str">
            <v>202506141408</v>
          </cell>
          <cell r="F388" t="str">
            <v>第14候考室</v>
          </cell>
          <cell r="G388">
            <v>8</v>
          </cell>
          <cell r="H388" t="str">
            <v>第14考场</v>
          </cell>
          <cell r="I388" t="str">
            <v>0045绥阳县政务服务中心</v>
          </cell>
          <cell r="J388" t="str">
            <v>工作人员</v>
          </cell>
          <cell r="K388">
            <v>22109004501</v>
          </cell>
          <cell r="L388">
            <v>11</v>
          </cell>
          <cell r="M388">
            <v>218.5</v>
          </cell>
          <cell r="N388">
            <v>43.7</v>
          </cell>
          <cell r="O388" t="str">
            <v>缺考</v>
          </cell>
          <cell r="P388" t="str">
            <v>缺考</v>
          </cell>
          <cell r="Q388">
            <v>43.7</v>
          </cell>
          <cell r="R388">
            <v>6</v>
          </cell>
          <cell r="S388" t="str">
            <v/>
          </cell>
          <cell r="T388" t="str">
            <v/>
          </cell>
        </row>
        <row r="389">
          <cell r="E389" t="str">
            <v>202506141409</v>
          </cell>
          <cell r="F389" t="str">
            <v>第14候考室</v>
          </cell>
          <cell r="G389">
            <v>9</v>
          </cell>
          <cell r="H389" t="str">
            <v>第14考场</v>
          </cell>
          <cell r="I389" t="str">
            <v>0045绥阳县政务服务中心</v>
          </cell>
          <cell r="J389" t="str">
            <v>工作人员</v>
          </cell>
          <cell r="K389">
            <v>22109004501</v>
          </cell>
          <cell r="L389">
            <v>27</v>
          </cell>
          <cell r="M389">
            <v>210.5</v>
          </cell>
          <cell r="N389">
            <v>42.1</v>
          </cell>
          <cell r="O389">
            <v>81.4</v>
          </cell>
          <cell r="P389">
            <v>32.56</v>
          </cell>
          <cell r="Q389">
            <v>74.66</v>
          </cell>
          <cell r="R389">
            <v>2</v>
          </cell>
          <cell r="S389" t="str">
            <v>是</v>
          </cell>
          <cell r="T389" t="str">
            <v/>
          </cell>
        </row>
        <row r="390">
          <cell r="E390" t="str">
            <v>202506141410</v>
          </cell>
          <cell r="F390" t="str">
            <v>第14候考室</v>
          </cell>
          <cell r="G390">
            <v>10</v>
          </cell>
          <cell r="H390" t="str">
            <v>第14考场</v>
          </cell>
          <cell r="I390" t="str">
            <v>0045绥阳县政务服务中心</v>
          </cell>
          <cell r="J390" t="str">
            <v>工作人员</v>
          </cell>
          <cell r="K390">
            <v>22109004501</v>
          </cell>
          <cell r="L390">
            <v>2</v>
          </cell>
          <cell r="M390">
            <v>207.5</v>
          </cell>
          <cell r="N390">
            <v>41.5</v>
          </cell>
          <cell r="O390">
            <v>77.6</v>
          </cell>
          <cell r="P390">
            <v>31.04</v>
          </cell>
          <cell r="Q390">
            <v>72.54</v>
          </cell>
          <cell r="R390">
            <v>4</v>
          </cell>
          <cell r="S390" t="str">
            <v/>
          </cell>
          <cell r="T390" t="str">
            <v/>
          </cell>
        </row>
        <row r="391">
          <cell r="E391" t="str">
            <v>202506141411</v>
          </cell>
          <cell r="F391" t="str">
            <v>第14候考室</v>
          </cell>
          <cell r="G391">
            <v>11</v>
          </cell>
          <cell r="H391" t="str">
            <v>第14考场</v>
          </cell>
          <cell r="I391" t="str">
            <v>0045绥阳县政务服务中心</v>
          </cell>
          <cell r="J391" t="str">
            <v>工作人员</v>
          </cell>
          <cell r="K391">
            <v>22109004501</v>
          </cell>
          <cell r="L391">
            <v>17</v>
          </cell>
          <cell r="M391">
            <v>205.5</v>
          </cell>
          <cell r="N391">
            <v>41.1</v>
          </cell>
          <cell r="O391">
            <v>80.2</v>
          </cell>
          <cell r="P391">
            <v>32.08</v>
          </cell>
          <cell r="Q391">
            <v>73.18</v>
          </cell>
          <cell r="R391">
            <v>3</v>
          </cell>
          <cell r="S391" t="str">
            <v/>
          </cell>
          <cell r="T391" t="str">
            <v/>
          </cell>
        </row>
        <row r="392">
          <cell r="E392" t="str">
            <v>202506141412</v>
          </cell>
          <cell r="F392" t="str">
            <v>第14候考室</v>
          </cell>
          <cell r="G392">
            <v>12</v>
          </cell>
          <cell r="H392" t="str">
            <v>第14考场</v>
          </cell>
          <cell r="I392" t="str">
            <v>0045绥阳县政务服务中心</v>
          </cell>
          <cell r="J392" t="str">
            <v>工作人员</v>
          </cell>
          <cell r="K392">
            <v>22109004501</v>
          </cell>
          <cell r="L392">
            <v>15</v>
          </cell>
          <cell r="M392">
            <v>205.5</v>
          </cell>
          <cell r="N392">
            <v>41.1</v>
          </cell>
          <cell r="O392">
            <v>73.8</v>
          </cell>
          <cell r="P392">
            <v>29.52</v>
          </cell>
          <cell r="Q392">
            <v>70.62</v>
          </cell>
          <cell r="R392">
            <v>5</v>
          </cell>
          <cell r="S392" t="str">
            <v/>
          </cell>
          <cell r="T392" t="str">
            <v/>
          </cell>
        </row>
        <row r="393">
          <cell r="E393" t="str">
            <v>202506141413</v>
          </cell>
          <cell r="F393" t="str">
            <v>第14候考室</v>
          </cell>
          <cell r="G393">
            <v>13</v>
          </cell>
          <cell r="H393" t="str">
            <v>第14考场</v>
          </cell>
          <cell r="I393" t="str">
            <v>0046绥阳县文化旅游发展服务中心</v>
          </cell>
          <cell r="J393" t="str">
            <v>工作人员</v>
          </cell>
          <cell r="K393">
            <v>22109004601</v>
          </cell>
          <cell r="L393">
            <v>13</v>
          </cell>
          <cell r="M393">
            <v>218.5</v>
          </cell>
          <cell r="N393">
            <v>43.7</v>
          </cell>
          <cell r="O393" t="str">
            <v>缺考</v>
          </cell>
          <cell r="P393" t="str">
            <v>缺考</v>
          </cell>
          <cell r="Q393">
            <v>43.7</v>
          </cell>
          <cell r="R393">
            <v>6</v>
          </cell>
          <cell r="S393" t="str">
            <v/>
          </cell>
          <cell r="T393" t="str">
            <v/>
          </cell>
        </row>
        <row r="394">
          <cell r="E394" t="str">
            <v>202506141414</v>
          </cell>
          <cell r="F394" t="str">
            <v>第14候考室</v>
          </cell>
          <cell r="G394">
            <v>14</v>
          </cell>
          <cell r="H394" t="str">
            <v>第14考场</v>
          </cell>
          <cell r="I394" t="str">
            <v>0046绥阳县文化旅游发展服务中心</v>
          </cell>
          <cell r="J394" t="str">
            <v>工作人员</v>
          </cell>
          <cell r="K394">
            <v>22109004601</v>
          </cell>
          <cell r="L394">
            <v>16</v>
          </cell>
          <cell r="M394">
            <v>217</v>
          </cell>
          <cell r="N394">
            <v>43.4</v>
          </cell>
          <cell r="O394">
            <v>80.6</v>
          </cell>
          <cell r="P394">
            <v>32.24</v>
          </cell>
          <cell r="Q394">
            <v>75.64</v>
          </cell>
          <cell r="R394">
            <v>1</v>
          </cell>
          <cell r="S394" t="str">
            <v>是</v>
          </cell>
          <cell r="T394" t="str">
            <v/>
          </cell>
        </row>
        <row r="395">
          <cell r="E395" t="str">
            <v>202506141415</v>
          </cell>
          <cell r="F395" t="str">
            <v>第14候考室</v>
          </cell>
          <cell r="G395">
            <v>15</v>
          </cell>
          <cell r="H395" t="str">
            <v>第14考场</v>
          </cell>
          <cell r="I395" t="str">
            <v>0046绥阳县文化旅游发展服务中心</v>
          </cell>
          <cell r="J395" t="str">
            <v>工作人员</v>
          </cell>
          <cell r="K395">
            <v>22109004601</v>
          </cell>
          <cell r="L395">
            <v>6</v>
          </cell>
          <cell r="M395">
            <v>207</v>
          </cell>
          <cell r="N395">
            <v>41.4</v>
          </cell>
          <cell r="O395">
            <v>79.6</v>
          </cell>
          <cell r="P395">
            <v>31.84</v>
          </cell>
          <cell r="Q395">
            <v>73.24</v>
          </cell>
          <cell r="R395">
            <v>4</v>
          </cell>
          <cell r="S395" t="str">
            <v/>
          </cell>
          <cell r="T395" t="str">
            <v/>
          </cell>
        </row>
        <row r="396">
          <cell r="E396" t="str">
            <v>202506141416</v>
          </cell>
          <cell r="F396" t="str">
            <v>第14候考室</v>
          </cell>
          <cell r="G396">
            <v>16</v>
          </cell>
          <cell r="H396" t="str">
            <v>第14考场</v>
          </cell>
          <cell r="I396" t="str">
            <v>0046绥阳县文化旅游发展服务中心</v>
          </cell>
          <cell r="J396" t="str">
            <v>工作人员</v>
          </cell>
          <cell r="K396">
            <v>22109004601</v>
          </cell>
          <cell r="L396">
            <v>10</v>
          </cell>
          <cell r="M396">
            <v>206.5</v>
          </cell>
          <cell r="N396">
            <v>41.3</v>
          </cell>
          <cell r="O396">
            <v>81</v>
          </cell>
          <cell r="P396">
            <v>32.4</v>
          </cell>
          <cell r="Q396">
            <v>73.7</v>
          </cell>
          <cell r="R396">
            <v>3</v>
          </cell>
          <cell r="S396" t="str">
            <v/>
          </cell>
          <cell r="T396" t="str">
            <v/>
          </cell>
        </row>
        <row r="397">
          <cell r="E397" t="str">
            <v>202506141417</v>
          </cell>
          <cell r="F397" t="str">
            <v>第14候考室</v>
          </cell>
          <cell r="G397">
            <v>17</v>
          </cell>
          <cell r="H397" t="str">
            <v>第14考场</v>
          </cell>
          <cell r="I397" t="str">
            <v>0046绥阳县文化旅游发展服务中心</v>
          </cell>
          <cell r="J397" t="str">
            <v>工作人员</v>
          </cell>
          <cell r="K397">
            <v>22109004601</v>
          </cell>
          <cell r="L397">
            <v>9</v>
          </cell>
          <cell r="M397">
            <v>206</v>
          </cell>
          <cell r="N397">
            <v>41.2</v>
          </cell>
          <cell r="O397">
            <v>81.8</v>
          </cell>
          <cell r="P397">
            <v>32.72</v>
          </cell>
          <cell r="Q397">
            <v>73.92</v>
          </cell>
          <cell r="R397">
            <v>2</v>
          </cell>
          <cell r="S397" t="str">
            <v>是</v>
          </cell>
          <cell r="T397" t="str">
            <v/>
          </cell>
        </row>
        <row r="398">
          <cell r="E398" t="str">
            <v>202506141418</v>
          </cell>
          <cell r="F398" t="str">
            <v>第14候考室</v>
          </cell>
          <cell r="G398">
            <v>18</v>
          </cell>
          <cell r="H398" t="str">
            <v>第14考场</v>
          </cell>
          <cell r="I398" t="str">
            <v>0046绥阳县文化旅游发展服务中心</v>
          </cell>
          <cell r="J398" t="str">
            <v>工作人员</v>
          </cell>
          <cell r="K398">
            <v>22109004601</v>
          </cell>
          <cell r="L398">
            <v>25</v>
          </cell>
          <cell r="M398">
            <v>204</v>
          </cell>
          <cell r="N398">
            <v>40.8</v>
          </cell>
          <cell r="O398">
            <v>81</v>
          </cell>
          <cell r="P398">
            <v>32.4</v>
          </cell>
          <cell r="Q398">
            <v>73.2</v>
          </cell>
          <cell r="R398">
            <v>5</v>
          </cell>
          <cell r="S398" t="str">
            <v/>
          </cell>
          <cell r="T398" t="str">
            <v/>
          </cell>
        </row>
        <row r="399">
          <cell r="E399" t="str">
            <v>202506141419</v>
          </cell>
          <cell r="F399" t="str">
            <v>第14候考室</v>
          </cell>
          <cell r="G399">
            <v>19</v>
          </cell>
          <cell r="H399" t="str">
            <v>第14考场</v>
          </cell>
          <cell r="I399" t="str">
            <v>0047绥阳县社会救助中心</v>
          </cell>
          <cell r="J399" t="str">
            <v>工作人员</v>
          </cell>
          <cell r="K399">
            <v>22109004701</v>
          </cell>
          <cell r="L399">
            <v>12</v>
          </cell>
          <cell r="M399">
            <v>219.5</v>
          </cell>
          <cell r="N399">
            <v>43.9</v>
          </cell>
          <cell r="O399">
            <v>86.6</v>
          </cell>
          <cell r="P399">
            <v>34.64</v>
          </cell>
          <cell r="Q399">
            <v>78.54</v>
          </cell>
          <cell r="R399">
            <v>1</v>
          </cell>
          <cell r="S399" t="str">
            <v>是</v>
          </cell>
          <cell r="T399" t="str">
            <v/>
          </cell>
        </row>
        <row r="400">
          <cell r="E400" t="str">
            <v>202506141420</v>
          </cell>
          <cell r="F400" t="str">
            <v>第14候考室</v>
          </cell>
          <cell r="G400">
            <v>20</v>
          </cell>
          <cell r="H400" t="str">
            <v>第14考场</v>
          </cell>
          <cell r="I400" t="str">
            <v>0047绥阳县社会救助中心</v>
          </cell>
          <cell r="J400" t="str">
            <v>工作人员</v>
          </cell>
          <cell r="K400">
            <v>22109004701</v>
          </cell>
          <cell r="L400">
            <v>19</v>
          </cell>
          <cell r="M400">
            <v>212.5</v>
          </cell>
          <cell r="N400">
            <v>42.5</v>
          </cell>
          <cell r="O400">
            <v>81.6</v>
          </cell>
          <cell r="P400">
            <v>32.64</v>
          </cell>
          <cell r="Q400">
            <v>75.14</v>
          </cell>
          <cell r="R400">
            <v>2</v>
          </cell>
          <cell r="S400" t="str">
            <v>是</v>
          </cell>
          <cell r="T400" t="str">
            <v/>
          </cell>
        </row>
        <row r="401">
          <cell r="E401" t="str">
            <v>202506141421</v>
          </cell>
          <cell r="F401" t="str">
            <v>第14候考室</v>
          </cell>
          <cell r="G401">
            <v>21</v>
          </cell>
          <cell r="H401" t="str">
            <v>第14考场</v>
          </cell>
          <cell r="I401" t="str">
            <v>0047绥阳县社会救助中心</v>
          </cell>
          <cell r="J401" t="str">
            <v>工作人员</v>
          </cell>
          <cell r="K401">
            <v>22109004701</v>
          </cell>
          <cell r="L401">
            <v>22</v>
          </cell>
          <cell r="M401">
            <v>207.5</v>
          </cell>
          <cell r="N401">
            <v>41.5</v>
          </cell>
          <cell r="O401">
            <v>82.4</v>
          </cell>
          <cell r="P401">
            <v>32.96</v>
          </cell>
          <cell r="Q401">
            <v>74.46</v>
          </cell>
          <cell r="R401">
            <v>4</v>
          </cell>
          <cell r="S401" t="str">
            <v/>
          </cell>
          <cell r="T401" t="str">
            <v/>
          </cell>
        </row>
        <row r="402">
          <cell r="E402" t="str">
            <v>202506141422</v>
          </cell>
          <cell r="F402" t="str">
            <v>第14候考室</v>
          </cell>
          <cell r="G402">
            <v>22</v>
          </cell>
          <cell r="H402" t="str">
            <v>第14考场</v>
          </cell>
          <cell r="I402" t="str">
            <v>0047绥阳县社会救助中心</v>
          </cell>
          <cell r="J402" t="str">
            <v>工作人员</v>
          </cell>
          <cell r="K402">
            <v>22109004701</v>
          </cell>
          <cell r="L402">
            <v>20</v>
          </cell>
          <cell r="M402">
            <v>206.5</v>
          </cell>
          <cell r="N402">
            <v>41.3</v>
          </cell>
          <cell r="O402">
            <v>83.2</v>
          </cell>
          <cell r="P402">
            <v>33.28</v>
          </cell>
          <cell r="Q402">
            <v>74.58</v>
          </cell>
          <cell r="R402">
            <v>3</v>
          </cell>
          <cell r="S402" t="str">
            <v/>
          </cell>
          <cell r="T402" t="str">
            <v/>
          </cell>
        </row>
        <row r="403">
          <cell r="E403" t="str">
            <v>202506141423</v>
          </cell>
          <cell r="F403" t="str">
            <v>第14候考室</v>
          </cell>
          <cell r="G403">
            <v>23</v>
          </cell>
          <cell r="H403" t="str">
            <v>第14考场</v>
          </cell>
          <cell r="I403" t="str">
            <v>0047绥阳县社会救助中心</v>
          </cell>
          <cell r="J403" t="str">
            <v>工作人员</v>
          </cell>
          <cell r="K403">
            <v>22109004701</v>
          </cell>
          <cell r="L403">
            <v>29</v>
          </cell>
          <cell r="M403">
            <v>203.5</v>
          </cell>
          <cell r="N403">
            <v>40.7</v>
          </cell>
          <cell r="O403">
            <v>80.8</v>
          </cell>
          <cell r="P403">
            <v>32.32</v>
          </cell>
          <cell r="Q403">
            <v>73.02</v>
          </cell>
          <cell r="R403">
            <v>6</v>
          </cell>
          <cell r="S403" t="str">
            <v/>
          </cell>
          <cell r="T403" t="str">
            <v/>
          </cell>
        </row>
        <row r="404">
          <cell r="E404" t="str">
            <v>202506141424</v>
          </cell>
          <cell r="F404" t="str">
            <v>第14候考室</v>
          </cell>
          <cell r="G404">
            <v>24</v>
          </cell>
          <cell r="H404" t="str">
            <v>第14考场</v>
          </cell>
          <cell r="I404" t="str">
            <v>0047绥阳县社会救助中心</v>
          </cell>
          <cell r="J404" t="str">
            <v>工作人员</v>
          </cell>
          <cell r="K404">
            <v>22109004701</v>
          </cell>
          <cell r="L404">
            <v>26</v>
          </cell>
          <cell r="M404">
            <v>202.5</v>
          </cell>
          <cell r="N404">
            <v>40.5</v>
          </cell>
          <cell r="O404">
            <v>82.4</v>
          </cell>
          <cell r="P404">
            <v>32.96</v>
          </cell>
          <cell r="Q404">
            <v>73.46</v>
          </cell>
          <cell r="R404">
            <v>5</v>
          </cell>
          <cell r="S404" t="str">
            <v/>
          </cell>
          <cell r="T404" t="str">
            <v/>
          </cell>
        </row>
        <row r="405">
          <cell r="E405" t="str">
            <v>202506141425</v>
          </cell>
          <cell r="F405" t="str">
            <v>第14候考室</v>
          </cell>
          <cell r="G405">
            <v>25</v>
          </cell>
          <cell r="H405" t="str">
            <v>第14考场</v>
          </cell>
          <cell r="I405" t="str">
            <v>0048绥阳县医保服务中心</v>
          </cell>
          <cell r="J405" t="str">
            <v>工作人员</v>
          </cell>
          <cell r="K405">
            <v>22109004801</v>
          </cell>
          <cell r="L405">
            <v>14</v>
          </cell>
          <cell r="M405">
            <v>200</v>
          </cell>
          <cell r="N405">
            <v>40</v>
          </cell>
          <cell r="O405" t="str">
            <v>缺考</v>
          </cell>
          <cell r="P405" t="str">
            <v>缺考</v>
          </cell>
          <cell r="Q405">
            <v>40</v>
          </cell>
          <cell r="R405">
            <v>3</v>
          </cell>
          <cell r="S405" t="str">
            <v/>
          </cell>
          <cell r="T405" t="str">
            <v/>
          </cell>
        </row>
        <row r="406">
          <cell r="E406" t="str">
            <v>202506141426</v>
          </cell>
          <cell r="F406" t="str">
            <v>第14候考室</v>
          </cell>
          <cell r="G406">
            <v>26</v>
          </cell>
          <cell r="H406" t="str">
            <v>第14考场</v>
          </cell>
          <cell r="I406" t="str">
            <v>0048绥阳县医保服务中心</v>
          </cell>
          <cell r="J406" t="str">
            <v>工作人员</v>
          </cell>
          <cell r="K406">
            <v>22109004801</v>
          </cell>
          <cell r="L406">
            <v>8</v>
          </cell>
          <cell r="M406">
            <v>196.5</v>
          </cell>
          <cell r="N406">
            <v>39.3</v>
          </cell>
          <cell r="O406">
            <v>80.8</v>
          </cell>
          <cell r="P406">
            <v>32.32</v>
          </cell>
          <cell r="Q406">
            <v>71.62</v>
          </cell>
          <cell r="R406">
            <v>1</v>
          </cell>
          <cell r="S406" t="str">
            <v>是</v>
          </cell>
          <cell r="T406" t="str">
            <v/>
          </cell>
        </row>
        <row r="407">
          <cell r="E407" t="str">
            <v>202506141427</v>
          </cell>
          <cell r="F407" t="str">
            <v>第14候考室</v>
          </cell>
          <cell r="G407">
            <v>27</v>
          </cell>
          <cell r="H407" t="str">
            <v>第14考场</v>
          </cell>
          <cell r="I407" t="str">
            <v>0048绥阳县医保服务中心</v>
          </cell>
          <cell r="J407" t="str">
            <v>工作人员</v>
          </cell>
          <cell r="K407">
            <v>22109004801</v>
          </cell>
          <cell r="L407">
            <v>5</v>
          </cell>
          <cell r="M407">
            <v>184</v>
          </cell>
          <cell r="N407">
            <v>36.8</v>
          </cell>
          <cell r="O407">
            <v>80</v>
          </cell>
          <cell r="P407">
            <v>32</v>
          </cell>
          <cell r="Q407">
            <v>68.8</v>
          </cell>
          <cell r="R407">
            <v>2</v>
          </cell>
          <cell r="S407" t="str">
            <v/>
          </cell>
          <cell r="T407" t="str">
            <v/>
          </cell>
        </row>
        <row r="408">
          <cell r="E408" t="str">
            <v>202506141428</v>
          </cell>
          <cell r="F408" t="str">
            <v>第14候考室</v>
          </cell>
          <cell r="G408">
            <v>28</v>
          </cell>
          <cell r="H408" t="str">
            <v>第14考场</v>
          </cell>
          <cell r="I408" t="str">
            <v>0049绥阳县科教服务中心</v>
          </cell>
          <cell r="J408" t="str">
            <v>工作人员</v>
          </cell>
          <cell r="K408">
            <v>22109004901</v>
          </cell>
          <cell r="L408">
            <v>18</v>
          </cell>
          <cell r="M408">
            <v>222</v>
          </cell>
          <cell r="N408">
            <v>44.4</v>
          </cell>
          <cell r="O408" t="str">
            <v>缺考</v>
          </cell>
          <cell r="P408" t="str">
            <v>缺考</v>
          </cell>
          <cell r="Q408">
            <v>44.4</v>
          </cell>
          <cell r="R408">
            <v>3</v>
          </cell>
          <cell r="S408" t="str">
            <v/>
          </cell>
          <cell r="T408" t="str">
            <v/>
          </cell>
        </row>
        <row r="409">
          <cell r="E409" t="str">
            <v>202506141429</v>
          </cell>
          <cell r="F409" t="str">
            <v>第14候考室</v>
          </cell>
          <cell r="G409">
            <v>29</v>
          </cell>
          <cell r="H409" t="str">
            <v>第14考场</v>
          </cell>
          <cell r="I409" t="str">
            <v>0049绥阳县科教服务中心</v>
          </cell>
          <cell r="J409" t="str">
            <v>工作人员</v>
          </cell>
          <cell r="K409">
            <v>22109004901</v>
          </cell>
          <cell r="L409">
            <v>1</v>
          </cell>
          <cell r="M409">
            <v>211</v>
          </cell>
          <cell r="N409">
            <v>42.2</v>
          </cell>
          <cell r="O409">
            <v>82.6</v>
          </cell>
          <cell r="P409">
            <v>33.04</v>
          </cell>
          <cell r="Q409">
            <v>75.24</v>
          </cell>
          <cell r="R409">
            <v>1</v>
          </cell>
          <cell r="S409" t="str">
            <v>是</v>
          </cell>
          <cell r="T409" t="str">
            <v/>
          </cell>
        </row>
        <row r="410">
          <cell r="E410" t="str">
            <v>202506141430</v>
          </cell>
          <cell r="F410" t="str">
            <v>第14候考室</v>
          </cell>
          <cell r="G410">
            <v>30</v>
          </cell>
          <cell r="H410" t="str">
            <v>第14考场</v>
          </cell>
          <cell r="I410" t="str">
            <v>0049绥阳县科教服务中心</v>
          </cell>
          <cell r="J410" t="str">
            <v>工作人员</v>
          </cell>
          <cell r="K410">
            <v>22109004901</v>
          </cell>
          <cell r="L410">
            <v>4</v>
          </cell>
          <cell r="M410">
            <v>208</v>
          </cell>
          <cell r="N410">
            <v>41.6</v>
          </cell>
          <cell r="O410">
            <v>83.2</v>
          </cell>
          <cell r="P410">
            <v>33.28</v>
          </cell>
          <cell r="Q410">
            <v>74.88</v>
          </cell>
          <cell r="R410">
            <v>2</v>
          </cell>
          <cell r="S410" t="str">
            <v/>
          </cell>
          <cell r="T410" t="str">
            <v/>
          </cell>
        </row>
        <row r="411">
          <cell r="E411" t="str">
            <v>202506141501</v>
          </cell>
          <cell r="F411" t="str">
            <v>第15候考室</v>
          </cell>
          <cell r="G411">
            <v>1</v>
          </cell>
          <cell r="H411" t="str">
            <v>第15考场</v>
          </cell>
          <cell r="I411" t="str">
            <v>0050绥阳县融媒体中心</v>
          </cell>
          <cell r="J411" t="str">
            <v>工作人员</v>
          </cell>
          <cell r="K411">
            <v>22109005001</v>
          </cell>
          <cell r="L411">
            <v>6</v>
          </cell>
          <cell r="M411">
            <v>200.5</v>
          </cell>
          <cell r="N411">
            <v>40.1</v>
          </cell>
          <cell r="O411">
            <v>80.6</v>
          </cell>
          <cell r="P411">
            <v>32.24</v>
          </cell>
          <cell r="Q411">
            <v>72.34</v>
          </cell>
          <cell r="R411">
            <v>1</v>
          </cell>
          <cell r="S411" t="str">
            <v>是</v>
          </cell>
          <cell r="T411" t="str">
            <v/>
          </cell>
        </row>
        <row r="412">
          <cell r="E412" t="str">
            <v>202506141502</v>
          </cell>
          <cell r="F412" t="str">
            <v>第15候考室</v>
          </cell>
          <cell r="G412">
            <v>2</v>
          </cell>
          <cell r="H412" t="str">
            <v>第15考场</v>
          </cell>
          <cell r="I412" t="str">
            <v>0050绥阳县融媒体中心</v>
          </cell>
          <cell r="J412" t="str">
            <v>工作人员</v>
          </cell>
          <cell r="K412">
            <v>22109005001</v>
          </cell>
          <cell r="L412">
            <v>29</v>
          </cell>
          <cell r="M412">
            <v>188.5</v>
          </cell>
          <cell r="N412">
            <v>37.7</v>
          </cell>
          <cell r="O412">
            <v>82.6</v>
          </cell>
          <cell r="P412">
            <v>33.04</v>
          </cell>
          <cell r="Q412">
            <v>70.74</v>
          </cell>
          <cell r="R412">
            <v>2</v>
          </cell>
          <cell r="S412" t="str">
            <v>是</v>
          </cell>
          <cell r="T412" t="str">
            <v/>
          </cell>
        </row>
        <row r="413">
          <cell r="E413" t="str">
            <v>202506141503</v>
          </cell>
          <cell r="F413" t="str">
            <v>第15候考室</v>
          </cell>
          <cell r="G413">
            <v>3</v>
          </cell>
          <cell r="H413" t="str">
            <v>第15考场</v>
          </cell>
          <cell r="I413" t="str">
            <v>0050绥阳县融媒体中心</v>
          </cell>
          <cell r="J413" t="str">
            <v>工作人员</v>
          </cell>
          <cell r="K413">
            <v>22109005001</v>
          </cell>
          <cell r="L413">
            <v>15</v>
          </cell>
          <cell r="M413">
            <v>185</v>
          </cell>
          <cell r="N413">
            <v>37</v>
          </cell>
          <cell r="O413">
            <v>82.6</v>
          </cell>
          <cell r="P413">
            <v>33.04</v>
          </cell>
          <cell r="Q413">
            <v>70.04</v>
          </cell>
          <cell r="R413">
            <v>3</v>
          </cell>
          <cell r="S413" t="str">
            <v>是</v>
          </cell>
          <cell r="T413" t="str">
            <v/>
          </cell>
        </row>
        <row r="414">
          <cell r="E414" t="str">
            <v>202506141504</v>
          </cell>
          <cell r="F414" t="str">
            <v>第15候考室</v>
          </cell>
          <cell r="G414">
            <v>4</v>
          </cell>
          <cell r="H414" t="str">
            <v>第15考场</v>
          </cell>
          <cell r="I414" t="str">
            <v>0050绥阳县融媒体中心</v>
          </cell>
          <cell r="J414" t="str">
            <v>工作人员</v>
          </cell>
          <cell r="K414">
            <v>22109005001</v>
          </cell>
          <cell r="L414">
            <v>4</v>
          </cell>
          <cell r="M414">
            <v>179.5</v>
          </cell>
          <cell r="N414">
            <v>35.9</v>
          </cell>
          <cell r="O414">
            <v>77.4</v>
          </cell>
          <cell r="P414">
            <v>30.96</v>
          </cell>
          <cell r="Q414">
            <v>66.86</v>
          </cell>
          <cell r="R414">
            <v>5</v>
          </cell>
          <cell r="S414" t="str">
            <v/>
          </cell>
          <cell r="T414" t="str">
            <v/>
          </cell>
        </row>
        <row r="415">
          <cell r="E415" t="str">
            <v>202506141505</v>
          </cell>
          <cell r="F415" t="str">
            <v>第15候考室</v>
          </cell>
          <cell r="G415">
            <v>5</v>
          </cell>
          <cell r="H415" t="str">
            <v>第15考场</v>
          </cell>
          <cell r="I415" t="str">
            <v>0050绥阳县融媒体中心</v>
          </cell>
          <cell r="J415" t="str">
            <v>工作人员</v>
          </cell>
          <cell r="K415">
            <v>22109005001</v>
          </cell>
          <cell r="L415">
            <v>12</v>
          </cell>
          <cell r="M415">
            <v>179</v>
          </cell>
          <cell r="N415">
            <v>35.8</v>
          </cell>
          <cell r="O415">
            <v>78</v>
          </cell>
          <cell r="P415">
            <v>31.2</v>
          </cell>
          <cell r="Q415">
            <v>67</v>
          </cell>
          <cell r="R415">
            <v>4</v>
          </cell>
          <cell r="S415" t="str">
            <v/>
          </cell>
          <cell r="T415" t="str">
            <v/>
          </cell>
        </row>
        <row r="416">
          <cell r="E416" t="str">
            <v>202506141506</v>
          </cell>
          <cell r="F416" t="str">
            <v>第15候考室</v>
          </cell>
          <cell r="G416">
            <v>6</v>
          </cell>
          <cell r="H416" t="str">
            <v>第15考场</v>
          </cell>
          <cell r="I416" t="str">
            <v>0050绥阳县融媒体中心</v>
          </cell>
          <cell r="J416" t="str">
            <v>工作人员</v>
          </cell>
          <cell r="K416">
            <v>22109005001</v>
          </cell>
          <cell r="L416">
            <v>2</v>
          </cell>
          <cell r="M416">
            <v>172</v>
          </cell>
          <cell r="N416">
            <v>34.4</v>
          </cell>
          <cell r="O416">
            <v>78</v>
          </cell>
          <cell r="P416">
            <v>31.2</v>
          </cell>
          <cell r="Q416">
            <v>65.6</v>
          </cell>
          <cell r="R416">
            <v>6</v>
          </cell>
          <cell r="S416" t="str">
            <v/>
          </cell>
          <cell r="T416" t="str">
            <v/>
          </cell>
        </row>
        <row r="417">
          <cell r="E417" t="str">
            <v>202506141507</v>
          </cell>
          <cell r="F417" t="str">
            <v>第15候考室</v>
          </cell>
          <cell r="G417">
            <v>7</v>
          </cell>
          <cell r="H417" t="str">
            <v>第15考场</v>
          </cell>
          <cell r="I417" t="str">
            <v>0050绥阳县融媒体中心</v>
          </cell>
          <cell r="J417" t="str">
            <v>工作人员</v>
          </cell>
          <cell r="K417">
            <v>22109005001</v>
          </cell>
          <cell r="L417">
            <v>5</v>
          </cell>
          <cell r="M417">
            <v>166.5</v>
          </cell>
          <cell r="N417">
            <v>33.3</v>
          </cell>
          <cell r="O417">
            <v>79</v>
          </cell>
          <cell r="P417">
            <v>31.6</v>
          </cell>
          <cell r="Q417">
            <v>64.9</v>
          </cell>
          <cell r="R417">
            <v>7</v>
          </cell>
          <cell r="S417" t="str">
            <v/>
          </cell>
          <cell r="T417" t="str">
            <v/>
          </cell>
        </row>
        <row r="418">
          <cell r="E418" t="str">
            <v>202506141508</v>
          </cell>
          <cell r="F418" t="str">
            <v>第15候考室</v>
          </cell>
          <cell r="G418">
            <v>8</v>
          </cell>
          <cell r="H418" t="str">
            <v>第15考场</v>
          </cell>
          <cell r="I418" t="str">
            <v>0050绥阳县融媒体中心</v>
          </cell>
          <cell r="J418" t="str">
            <v>工作人员</v>
          </cell>
          <cell r="K418">
            <v>22109005001</v>
          </cell>
          <cell r="L418">
            <v>23</v>
          </cell>
          <cell r="M418">
            <v>165.5</v>
          </cell>
          <cell r="N418">
            <v>33.1</v>
          </cell>
          <cell r="O418">
            <v>78.2</v>
          </cell>
          <cell r="P418">
            <v>31.28</v>
          </cell>
          <cell r="Q418">
            <v>64.38</v>
          </cell>
          <cell r="R418">
            <v>8</v>
          </cell>
          <cell r="S418" t="str">
            <v/>
          </cell>
          <cell r="T418" t="str">
            <v/>
          </cell>
        </row>
        <row r="419">
          <cell r="E419" t="str">
            <v>202506141509</v>
          </cell>
          <cell r="F419" t="str">
            <v>第15候考室</v>
          </cell>
          <cell r="G419">
            <v>9</v>
          </cell>
          <cell r="H419" t="str">
            <v>第15考场</v>
          </cell>
          <cell r="I419" t="str">
            <v>0050绥阳县融媒体中心</v>
          </cell>
          <cell r="J419" t="str">
            <v>工作人员</v>
          </cell>
          <cell r="K419">
            <v>22109005001</v>
          </cell>
          <cell r="L419">
            <v>24</v>
          </cell>
          <cell r="M419">
            <v>163</v>
          </cell>
          <cell r="N419">
            <v>32.6</v>
          </cell>
          <cell r="O419">
            <v>76.4</v>
          </cell>
          <cell r="P419">
            <v>30.56</v>
          </cell>
          <cell r="Q419">
            <v>63.16</v>
          </cell>
          <cell r="R419">
            <v>9</v>
          </cell>
          <cell r="S419" t="str">
            <v/>
          </cell>
          <cell r="T419" t="str">
            <v/>
          </cell>
        </row>
        <row r="420">
          <cell r="E420" t="str">
            <v>202506141510</v>
          </cell>
          <cell r="F420" t="str">
            <v>第15候考室</v>
          </cell>
          <cell r="G420">
            <v>10</v>
          </cell>
          <cell r="H420" t="str">
            <v>第15考场</v>
          </cell>
          <cell r="I420" t="str">
            <v>0051绥阳县综合经济调查队</v>
          </cell>
          <cell r="J420" t="str">
            <v>工作人员</v>
          </cell>
          <cell r="K420">
            <v>22109005101</v>
          </cell>
          <cell r="L420">
            <v>3</v>
          </cell>
          <cell r="M420">
            <v>215.5</v>
          </cell>
          <cell r="N420">
            <v>43.1</v>
          </cell>
          <cell r="O420">
            <v>78.3</v>
          </cell>
          <cell r="P420">
            <v>31.32</v>
          </cell>
          <cell r="Q420">
            <v>74.42</v>
          </cell>
          <cell r="R420">
            <v>1</v>
          </cell>
          <cell r="S420" t="str">
            <v>是</v>
          </cell>
          <cell r="T420" t="str">
            <v/>
          </cell>
        </row>
        <row r="421">
          <cell r="E421" t="str">
            <v>202506141511</v>
          </cell>
          <cell r="F421" t="str">
            <v>第15候考室</v>
          </cell>
          <cell r="G421">
            <v>11</v>
          </cell>
          <cell r="H421" t="str">
            <v>第15考场</v>
          </cell>
          <cell r="I421" t="str">
            <v>0051绥阳县综合经济调查队</v>
          </cell>
          <cell r="J421" t="str">
            <v>工作人员</v>
          </cell>
          <cell r="K421">
            <v>22109005101</v>
          </cell>
          <cell r="L421">
            <v>8</v>
          </cell>
          <cell r="M421">
            <v>192</v>
          </cell>
          <cell r="N421">
            <v>38.4</v>
          </cell>
          <cell r="O421">
            <v>79.6</v>
          </cell>
          <cell r="P421">
            <v>31.84</v>
          </cell>
          <cell r="Q421">
            <v>70.24</v>
          </cell>
          <cell r="R421">
            <v>2</v>
          </cell>
          <cell r="S421" t="str">
            <v/>
          </cell>
          <cell r="T421" t="str">
            <v/>
          </cell>
        </row>
        <row r="422">
          <cell r="E422" t="str">
            <v>202506141512</v>
          </cell>
          <cell r="F422" t="str">
            <v>第15候考室</v>
          </cell>
          <cell r="G422">
            <v>12</v>
          </cell>
          <cell r="H422" t="str">
            <v>第15考场</v>
          </cell>
          <cell r="I422" t="str">
            <v>0051绥阳县综合经济调查队</v>
          </cell>
          <cell r="J422" t="str">
            <v>工作人员</v>
          </cell>
          <cell r="K422">
            <v>22109005101</v>
          </cell>
          <cell r="L422">
            <v>10</v>
          </cell>
          <cell r="M422">
            <v>186.5</v>
          </cell>
          <cell r="N422">
            <v>37.3</v>
          </cell>
          <cell r="O422">
            <v>81.2</v>
          </cell>
          <cell r="P422">
            <v>32.48</v>
          </cell>
          <cell r="Q422">
            <v>69.78</v>
          </cell>
          <cell r="R422">
            <v>3</v>
          </cell>
          <cell r="S422" t="str">
            <v/>
          </cell>
          <cell r="T422" t="str">
            <v/>
          </cell>
        </row>
        <row r="423">
          <cell r="E423" t="str">
            <v>202506141513</v>
          </cell>
          <cell r="F423" t="str">
            <v>第15候考室</v>
          </cell>
          <cell r="G423">
            <v>13</v>
          </cell>
          <cell r="H423" t="str">
            <v>第15考场</v>
          </cell>
          <cell r="I423" t="str">
            <v>0052绥阳县蒲场镇综合执法队</v>
          </cell>
          <cell r="J423" t="str">
            <v>工作人员</v>
          </cell>
          <cell r="K423">
            <v>22109005201</v>
          </cell>
          <cell r="L423">
            <v>7</v>
          </cell>
          <cell r="M423">
            <v>206</v>
          </cell>
          <cell r="N423">
            <v>41.2</v>
          </cell>
          <cell r="O423" t="str">
            <v>缺考</v>
          </cell>
          <cell r="P423" t="str">
            <v>缺考</v>
          </cell>
          <cell r="Q423">
            <v>41.2</v>
          </cell>
          <cell r="R423">
            <v>6</v>
          </cell>
          <cell r="S423" t="str">
            <v/>
          </cell>
          <cell r="T423" t="str">
            <v/>
          </cell>
        </row>
        <row r="424">
          <cell r="E424" t="str">
            <v>202506141514</v>
          </cell>
          <cell r="F424" t="str">
            <v>第15候考室</v>
          </cell>
          <cell r="G424">
            <v>14</v>
          </cell>
          <cell r="H424" t="str">
            <v>第15考场</v>
          </cell>
          <cell r="I424" t="str">
            <v>0052绥阳县蒲场镇综合执法队</v>
          </cell>
          <cell r="J424" t="str">
            <v>工作人员</v>
          </cell>
          <cell r="K424">
            <v>22109005201</v>
          </cell>
          <cell r="L424">
            <v>11</v>
          </cell>
          <cell r="M424">
            <v>203.5</v>
          </cell>
          <cell r="N424">
            <v>40.7</v>
          </cell>
          <cell r="O424">
            <v>81</v>
          </cell>
          <cell r="P424">
            <v>32.4</v>
          </cell>
          <cell r="Q424">
            <v>73.1</v>
          </cell>
          <cell r="R424">
            <v>1</v>
          </cell>
          <cell r="S424" t="str">
            <v>是</v>
          </cell>
          <cell r="T424" t="str">
            <v/>
          </cell>
        </row>
        <row r="425">
          <cell r="E425" t="str">
            <v>202506141515</v>
          </cell>
          <cell r="F425" t="str">
            <v>第15候考室</v>
          </cell>
          <cell r="G425">
            <v>15</v>
          </cell>
          <cell r="H425" t="str">
            <v>第15考场</v>
          </cell>
          <cell r="I425" t="str">
            <v>0052绥阳县蒲场镇综合执法队</v>
          </cell>
          <cell r="J425" t="str">
            <v>工作人员</v>
          </cell>
          <cell r="K425">
            <v>22109005201</v>
          </cell>
          <cell r="L425">
            <v>18</v>
          </cell>
          <cell r="M425">
            <v>189</v>
          </cell>
          <cell r="N425">
            <v>37.8</v>
          </cell>
          <cell r="O425">
            <v>78</v>
          </cell>
          <cell r="P425">
            <v>31.2</v>
          </cell>
          <cell r="Q425">
            <v>69</v>
          </cell>
          <cell r="R425">
            <v>3</v>
          </cell>
          <cell r="S425" t="str">
            <v/>
          </cell>
          <cell r="T425" t="str">
            <v/>
          </cell>
        </row>
        <row r="426">
          <cell r="E426" t="str">
            <v>202506141516</v>
          </cell>
          <cell r="F426" t="str">
            <v>第15候考室</v>
          </cell>
          <cell r="G426">
            <v>16</v>
          </cell>
          <cell r="H426" t="str">
            <v>第15考场</v>
          </cell>
          <cell r="I426" t="str">
            <v>0052绥阳县蒲场镇综合执法队</v>
          </cell>
          <cell r="J426" t="str">
            <v>工作人员</v>
          </cell>
          <cell r="K426">
            <v>22109005201</v>
          </cell>
          <cell r="L426">
            <v>28</v>
          </cell>
          <cell r="M426">
            <v>187</v>
          </cell>
          <cell r="N426">
            <v>37.4</v>
          </cell>
          <cell r="O426">
            <v>81.4</v>
          </cell>
          <cell r="P426">
            <v>32.56</v>
          </cell>
          <cell r="Q426">
            <v>69.96</v>
          </cell>
          <cell r="R426">
            <v>2</v>
          </cell>
          <cell r="S426" t="str">
            <v>是</v>
          </cell>
          <cell r="T426" t="str">
            <v/>
          </cell>
        </row>
        <row r="427">
          <cell r="E427" t="str">
            <v>202506141517</v>
          </cell>
          <cell r="F427" t="str">
            <v>第15候考室</v>
          </cell>
          <cell r="G427">
            <v>17</v>
          </cell>
          <cell r="H427" t="str">
            <v>第15考场</v>
          </cell>
          <cell r="I427" t="str">
            <v>0052绥阳县蒲场镇综合执法队</v>
          </cell>
          <cell r="J427" t="str">
            <v>工作人员</v>
          </cell>
          <cell r="K427">
            <v>22109005201</v>
          </cell>
          <cell r="L427">
            <v>30</v>
          </cell>
          <cell r="M427">
            <v>180.5</v>
          </cell>
          <cell r="N427">
            <v>36.1</v>
          </cell>
          <cell r="O427">
            <v>77</v>
          </cell>
          <cell r="P427">
            <v>30.8</v>
          </cell>
          <cell r="Q427">
            <v>66.9</v>
          </cell>
          <cell r="R427">
            <v>5</v>
          </cell>
          <cell r="S427" t="str">
            <v/>
          </cell>
          <cell r="T427" t="str">
            <v/>
          </cell>
        </row>
        <row r="428">
          <cell r="E428" t="str">
            <v>202506141518</v>
          </cell>
          <cell r="F428" t="str">
            <v>第15候考室</v>
          </cell>
          <cell r="G428">
            <v>18</v>
          </cell>
          <cell r="H428" t="str">
            <v>第15考场</v>
          </cell>
          <cell r="I428" t="str">
            <v>0052绥阳县蒲场镇综合执法队</v>
          </cell>
          <cell r="J428" t="str">
            <v>工作人员</v>
          </cell>
          <cell r="K428">
            <v>22109005201</v>
          </cell>
          <cell r="L428">
            <v>1</v>
          </cell>
          <cell r="M428">
            <v>177</v>
          </cell>
          <cell r="N428">
            <v>35.4</v>
          </cell>
          <cell r="O428">
            <v>82.4</v>
          </cell>
          <cell r="P428">
            <v>32.96</v>
          </cell>
          <cell r="Q428">
            <v>68.36</v>
          </cell>
          <cell r="R428">
            <v>4</v>
          </cell>
          <cell r="S428" t="str">
            <v/>
          </cell>
          <cell r="T428" t="str">
            <v/>
          </cell>
        </row>
        <row r="429">
          <cell r="E429" t="str">
            <v>202506141519</v>
          </cell>
          <cell r="F429" t="str">
            <v>第15候考室</v>
          </cell>
          <cell r="G429">
            <v>19</v>
          </cell>
          <cell r="H429" t="str">
            <v>第15考场</v>
          </cell>
          <cell r="I429" t="str">
            <v>0052绥阳县蒲场镇综合执法队</v>
          </cell>
          <cell r="J429" t="str">
            <v>工作人员</v>
          </cell>
          <cell r="K429">
            <v>22109005202</v>
          </cell>
          <cell r="L429">
            <v>16</v>
          </cell>
          <cell r="M429">
            <v>216</v>
          </cell>
          <cell r="N429">
            <v>43.2</v>
          </cell>
          <cell r="O429">
            <v>80.2</v>
          </cell>
          <cell r="P429">
            <v>32.08</v>
          </cell>
          <cell r="Q429">
            <v>75.28</v>
          </cell>
          <cell r="R429">
            <v>1</v>
          </cell>
          <cell r="S429" t="str">
            <v>是</v>
          </cell>
          <cell r="T429" t="str">
            <v/>
          </cell>
        </row>
        <row r="430">
          <cell r="E430" t="str">
            <v>202506141520</v>
          </cell>
          <cell r="F430" t="str">
            <v>第15候考室</v>
          </cell>
          <cell r="G430">
            <v>20</v>
          </cell>
          <cell r="H430" t="str">
            <v>第15考场</v>
          </cell>
          <cell r="I430" t="str">
            <v>0052绥阳县蒲场镇综合执法队</v>
          </cell>
          <cell r="J430" t="str">
            <v>工作人员</v>
          </cell>
          <cell r="K430">
            <v>22109005202</v>
          </cell>
          <cell r="L430">
            <v>9</v>
          </cell>
          <cell r="M430">
            <v>181</v>
          </cell>
          <cell r="N430">
            <v>36.2</v>
          </cell>
          <cell r="O430">
            <v>81</v>
          </cell>
          <cell r="P430">
            <v>32.4</v>
          </cell>
          <cell r="Q430">
            <v>68.6</v>
          </cell>
          <cell r="R430">
            <v>2</v>
          </cell>
          <cell r="S430" t="str">
            <v/>
          </cell>
          <cell r="T430" t="str">
            <v/>
          </cell>
        </row>
        <row r="431">
          <cell r="E431" t="str">
            <v>202506141521</v>
          </cell>
          <cell r="F431" t="str">
            <v>第15候考室</v>
          </cell>
          <cell r="G431">
            <v>21</v>
          </cell>
          <cell r="H431" t="str">
            <v>第15考场</v>
          </cell>
          <cell r="I431" t="str">
            <v>0052绥阳县蒲场镇综合执法队</v>
          </cell>
          <cell r="J431" t="str">
            <v>工作人员</v>
          </cell>
          <cell r="K431">
            <v>22109005202</v>
          </cell>
          <cell r="L431">
            <v>20</v>
          </cell>
          <cell r="M431">
            <v>179.5</v>
          </cell>
          <cell r="N431">
            <v>35.9</v>
          </cell>
          <cell r="O431">
            <v>79.2</v>
          </cell>
          <cell r="P431">
            <v>31.68</v>
          </cell>
          <cell r="Q431">
            <v>67.58</v>
          </cell>
          <cell r="R431">
            <v>3</v>
          </cell>
          <cell r="S431" t="str">
            <v/>
          </cell>
          <cell r="T431" t="str">
            <v/>
          </cell>
        </row>
        <row r="432">
          <cell r="E432" t="str">
            <v>202506141522</v>
          </cell>
          <cell r="F432" t="str">
            <v>第15候考室</v>
          </cell>
          <cell r="G432">
            <v>22</v>
          </cell>
          <cell r="H432" t="str">
            <v>第15考场</v>
          </cell>
          <cell r="I432" t="str">
            <v>0052绥阳县蒲场镇综合执法队</v>
          </cell>
          <cell r="J432" t="str">
            <v>工作人员</v>
          </cell>
          <cell r="K432">
            <v>22109005203</v>
          </cell>
          <cell r="L432">
            <v>22</v>
          </cell>
          <cell r="M432">
            <v>239</v>
          </cell>
          <cell r="N432">
            <v>47.8</v>
          </cell>
          <cell r="O432">
            <v>83.2</v>
          </cell>
          <cell r="P432">
            <v>33.28</v>
          </cell>
          <cell r="Q432">
            <v>81.08</v>
          </cell>
          <cell r="R432">
            <v>1</v>
          </cell>
          <cell r="S432" t="str">
            <v>是</v>
          </cell>
          <cell r="T432" t="str">
            <v/>
          </cell>
        </row>
        <row r="433">
          <cell r="E433" t="str">
            <v>202506141523</v>
          </cell>
          <cell r="F433" t="str">
            <v>第15候考室</v>
          </cell>
          <cell r="G433">
            <v>23</v>
          </cell>
          <cell r="H433" t="str">
            <v>第15考场</v>
          </cell>
          <cell r="I433" t="str">
            <v>0052绥阳县蒲场镇综合执法队</v>
          </cell>
          <cell r="J433" t="str">
            <v>工作人员</v>
          </cell>
          <cell r="K433">
            <v>22109005203</v>
          </cell>
          <cell r="L433">
            <v>17</v>
          </cell>
          <cell r="M433">
            <v>202.5</v>
          </cell>
          <cell r="N433">
            <v>40.5</v>
          </cell>
          <cell r="O433">
            <v>76.8</v>
          </cell>
          <cell r="P433">
            <v>30.72</v>
          </cell>
          <cell r="Q433">
            <v>71.22</v>
          </cell>
          <cell r="R433">
            <v>2</v>
          </cell>
          <cell r="S433" t="str">
            <v/>
          </cell>
          <cell r="T433" t="str">
            <v/>
          </cell>
        </row>
        <row r="434">
          <cell r="E434" t="str">
            <v>202506141524</v>
          </cell>
          <cell r="F434" t="str">
            <v>第15候考室</v>
          </cell>
          <cell r="G434">
            <v>24</v>
          </cell>
          <cell r="H434" t="str">
            <v>第15考场</v>
          </cell>
          <cell r="I434" t="str">
            <v>0052绥阳县蒲场镇综合执法队</v>
          </cell>
          <cell r="J434" t="str">
            <v>工作人员</v>
          </cell>
          <cell r="K434">
            <v>22109005203</v>
          </cell>
          <cell r="L434">
            <v>21</v>
          </cell>
          <cell r="M434">
            <v>189</v>
          </cell>
          <cell r="N434">
            <v>37.8</v>
          </cell>
          <cell r="O434">
            <v>79.6</v>
          </cell>
          <cell r="P434">
            <v>31.84</v>
          </cell>
          <cell r="Q434">
            <v>69.64</v>
          </cell>
          <cell r="R434">
            <v>3</v>
          </cell>
          <cell r="S434" t="str">
            <v/>
          </cell>
          <cell r="T434" t="str">
            <v/>
          </cell>
        </row>
        <row r="435">
          <cell r="E435" t="str">
            <v>202506141525</v>
          </cell>
          <cell r="F435" t="str">
            <v>第15候考室</v>
          </cell>
          <cell r="G435">
            <v>25</v>
          </cell>
          <cell r="H435" t="str">
            <v>第15考场</v>
          </cell>
          <cell r="I435" t="str">
            <v>0053绥阳县蒲场镇农业农村综合服务中心</v>
          </cell>
          <cell r="J435" t="str">
            <v>工作人员</v>
          </cell>
          <cell r="K435">
            <v>22109005301</v>
          </cell>
          <cell r="L435">
            <v>13</v>
          </cell>
          <cell r="M435">
            <v>215</v>
          </cell>
          <cell r="N435">
            <v>43</v>
          </cell>
          <cell r="O435">
            <v>82</v>
          </cell>
          <cell r="P435">
            <v>32.8</v>
          </cell>
          <cell r="Q435">
            <v>75.8</v>
          </cell>
          <cell r="R435">
            <v>1</v>
          </cell>
          <cell r="S435" t="str">
            <v>是</v>
          </cell>
          <cell r="T435" t="str">
            <v/>
          </cell>
        </row>
        <row r="436">
          <cell r="E436" t="str">
            <v>202506141526</v>
          </cell>
          <cell r="F436" t="str">
            <v>第15候考室</v>
          </cell>
          <cell r="G436">
            <v>26</v>
          </cell>
          <cell r="H436" t="str">
            <v>第15考场</v>
          </cell>
          <cell r="I436" t="str">
            <v>0053绥阳县蒲场镇农业农村综合服务中心</v>
          </cell>
          <cell r="J436" t="str">
            <v>工作人员</v>
          </cell>
          <cell r="K436">
            <v>22109005301</v>
          </cell>
          <cell r="L436">
            <v>19</v>
          </cell>
          <cell r="M436">
            <v>190</v>
          </cell>
          <cell r="N436">
            <v>38</v>
          </cell>
          <cell r="O436" t="str">
            <v>缺考</v>
          </cell>
          <cell r="P436" t="str">
            <v>缺考</v>
          </cell>
          <cell r="Q436">
            <v>38</v>
          </cell>
          <cell r="R436">
            <v>3</v>
          </cell>
          <cell r="S436" t="str">
            <v/>
          </cell>
          <cell r="T436" t="str">
            <v/>
          </cell>
        </row>
        <row r="437">
          <cell r="E437" t="str">
            <v>202506141527</v>
          </cell>
          <cell r="F437" t="str">
            <v>第15候考室</v>
          </cell>
          <cell r="G437">
            <v>27</v>
          </cell>
          <cell r="H437" t="str">
            <v>第15考场</v>
          </cell>
          <cell r="I437" t="str">
            <v>0053绥阳县蒲场镇农业农村综合服务中心</v>
          </cell>
          <cell r="J437" t="str">
            <v>工作人员</v>
          </cell>
          <cell r="K437">
            <v>22109005301</v>
          </cell>
          <cell r="L437">
            <v>26</v>
          </cell>
          <cell r="M437">
            <v>166</v>
          </cell>
          <cell r="N437">
            <v>33.2</v>
          </cell>
          <cell r="O437">
            <v>74.4</v>
          </cell>
          <cell r="P437">
            <v>29.76</v>
          </cell>
          <cell r="Q437">
            <v>62.96</v>
          </cell>
          <cell r="R437">
            <v>2</v>
          </cell>
          <cell r="S437" t="str">
            <v/>
          </cell>
          <cell r="T437" t="str">
            <v/>
          </cell>
        </row>
        <row r="438">
          <cell r="E438" t="str">
            <v>202506141528</v>
          </cell>
          <cell r="F438" t="str">
            <v>第15候考室</v>
          </cell>
          <cell r="G438">
            <v>28</v>
          </cell>
          <cell r="H438" t="str">
            <v>第15考场</v>
          </cell>
          <cell r="I438" t="str">
            <v>0054绥阳县郑场镇综合执法队</v>
          </cell>
          <cell r="J438" t="str">
            <v>工作人员</v>
          </cell>
          <cell r="K438">
            <v>22109005401</v>
          </cell>
          <cell r="L438">
            <v>27</v>
          </cell>
          <cell r="M438">
            <v>195</v>
          </cell>
          <cell r="N438">
            <v>39</v>
          </cell>
          <cell r="O438" t="str">
            <v>缺考</v>
          </cell>
          <cell r="P438" t="str">
            <v>缺考</v>
          </cell>
          <cell r="Q438">
            <v>39</v>
          </cell>
          <cell r="R438">
            <v>3</v>
          </cell>
          <cell r="S438" t="str">
            <v/>
          </cell>
          <cell r="T438" t="str">
            <v/>
          </cell>
        </row>
        <row r="439">
          <cell r="E439" t="str">
            <v>202506141529</v>
          </cell>
          <cell r="F439" t="str">
            <v>第15候考室</v>
          </cell>
          <cell r="G439">
            <v>29</v>
          </cell>
          <cell r="H439" t="str">
            <v>第15考场</v>
          </cell>
          <cell r="I439" t="str">
            <v>0054绥阳县郑场镇综合执法队</v>
          </cell>
          <cell r="J439" t="str">
            <v>工作人员</v>
          </cell>
          <cell r="K439">
            <v>22109005401</v>
          </cell>
          <cell r="L439">
            <v>25</v>
          </cell>
          <cell r="M439">
            <v>190</v>
          </cell>
          <cell r="N439">
            <v>38</v>
          </cell>
          <cell r="O439">
            <v>78.2</v>
          </cell>
          <cell r="P439">
            <v>31.28</v>
          </cell>
          <cell r="Q439">
            <v>69.28</v>
          </cell>
          <cell r="R439">
            <v>1</v>
          </cell>
          <cell r="S439" t="str">
            <v>是</v>
          </cell>
          <cell r="T439" t="str">
            <v/>
          </cell>
        </row>
        <row r="440">
          <cell r="E440" t="str">
            <v>202506141530</v>
          </cell>
          <cell r="F440" t="str">
            <v>第15候考室</v>
          </cell>
          <cell r="G440">
            <v>30</v>
          </cell>
          <cell r="H440" t="str">
            <v>第15考场</v>
          </cell>
          <cell r="I440" t="str">
            <v>0054绥阳县郑场镇综合执法队</v>
          </cell>
          <cell r="J440" t="str">
            <v>工作人员</v>
          </cell>
          <cell r="K440">
            <v>22109005401</v>
          </cell>
          <cell r="L440">
            <v>14</v>
          </cell>
          <cell r="M440">
            <v>181.5</v>
          </cell>
          <cell r="N440">
            <v>36.3</v>
          </cell>
          <cell r="O440">
            <v>78.8</v>
          </cell>
          <cell r="P440">
            <v>31.52</v>
          </cell>
          <cell r="Q440">
            <v>67.82</v>
          </cell>
          <cell r="R440">
            <v>2</v>
          </cell>
          <cell r="S440" t="str">
            <v/>
          </cell>
          <cell r="T440" t="str">
            <v/>
          </cell>
        </row>
        <row r="441">
          <cell r="E441" t="str">
            <v>202506141601</v>
          </cell>
          <cell r="F441" t="str">
            <v>第16候考室</v>
          </cell>
          <cell r="G441">
            <v>1</v>
          </cell>
          <cell r="H441" t="str">
            <v>第16考场</v>
          </cell>
          <cell r="I441" t="str">
            <v>0054绥阳县郑场镇综合执法队</v>
          </cell>
          <cell r="J441" t="str">
            <v>工作人员</v>
          </cell>
          <cell r="K441">
            <v>22109005402</v>
          </cell>
          <cell r="L441">
            <v>5</v>
          </cell>
          <cell r="M441">
            <v>136.5</v>
          </cell>
          <cell r="N441">
            <v>27.3</v>
          </cell>
          <cell r="O441">
            <v>81.8</v>
          </cell>
          <cell r="P441">
            <v>32.72</v>
          </cell>
          <cell r="Q441">
            <v>60.02</v>
          </cell>
          <cell r="R441">
            <v>1</v>
          </cell>
          <cell r="S441" t="str">
            <v>是</v>
          </cell>
          <cell r="T441" t="str">
            <v/>
          </cell>
        </row>
        <row r="442">
          <cell r="E442" t="str">
            <v>202506141602</v>
          </cell>
          <cell r="F442" t="str">
            <v>第16候考室</v>
          </cell>
          <cell r="G442">
            <v>2</v>
          </cell>
          <cell r="H442" t="str">
            <v>第16考场</v>
          </cell>
          <cell r="I442" t="str">
            <v>0054绥阳县郑场镇综合执法队</v>
          </cell>
          <cell r="J442" t="str">
            <v>工作人员</v>
          </cell>
          <cell r="K442">
            <v>22109005402</v>
          </cell>
          <cell r="L442">
            <v>18</v>
          </cell>
          <cell r="M442">
            <v>123.5</v>
          </cell>
          <cell r="N442">
            <v>24.7</v>
          </cell>
          <cell r="O442">
            <v>75.8</v>
          </cell>
          <cell r="P442">
            <v>30.32</v>
          </cell>
          <cell r="Q442">
            <v>55.02</v>
          </cell>
          <cell r="R442">
            <v>2</v>
          </cell>
          <cell r="S442" t="str">
            <v/>
          </cell>
          <cell r="T442" t="str">
            <v/>
          </cell>
        </row>
        <row r="443">
          <cell r="E443" t="str">
            <v>202506141603</v>
          </cell>
          <cell r="F443" t="str">
            <v>第16候考室</v>
          </cell>
          <cell r="G443">
            <v>3</v>
          </cell>
          <cell r="H443" t="str">
            <v>第16考场</v>
          </cell>
          <cell r="I443" t="str">
            <v>0054绥阳县郑场镇综合执法队</v>
          </cell>
          <cell r="J443" t="str">
            <v>工作人员</v>
          </cell>
          <cell r="K443">
            <v>22109005402</v>
          </cell>
          <cell r="L443">
            <v>9</v>
          </cell>
          <cell r="M443">
            <v>101</v>
          </cell>
          <cell r="N443">
            <v>20.2</v>
          </cell>
          <cell r="O443">
            <v>75.6</v>
          </cell>
          <cell r="P443">
            <v>30.24</v>
          </cell>
          <cell r="Q443">
            <v>50.44</v>
          </cell>
          <cell r="R443">
            <v>3</v>
          </cell>
          <cell r="S443" t="str">
            <v/>
          </cell>
          <cell r="T443" t="str">
            <v/>
          </cell>
        </row>
        <row r="444">
          <cell r="E444" t="str">
            <v>202506141604</v>
          </cell>
          <cell r="F444" t="str">
            <v>第16候考室</v>
          </cell>
          <cell r="G444">
            <v>4</v>
          </cell>
          <cell r="H444" t="str">
            <v>第16考场</v>
          </cell>
          <cell r="I444" t="str">
            <v>0055绥阳县旺草镇综合执法队</v>
          </cell>
          <cell r="J444" t="str">
            <v>工作人员</v>
          </cell>
          <cell r="K444">
            <v>22109005501</v>
          </cell>
          <cell r="L444">
            <v>17</v>
          </cell>
          <cell r="M444">
            <v>177</v>
          </cell>
          <cell r="N444">
            <v>35.4</v>
          </cell>
          <cell r="O444">
            <v>77.4</v>
          </cell>
          <cell r="P444">
            <v>30.96</v>
          </cell>
          <cell r="Q444">
            <v>66.36</v>
          </cell>
          <cell r="R444">
            <v>1</v>
          </cell>
          <cell r="S444" t="str">
            <v>是</v>
          </cell>
          <cell r="T444" t="str">
            <v/>
          </cell>
        </row>
        <row r="445">
          <cell r="E445" t="str">
            <v>202506141605</v>
          </cell>
          <cell r="F445" t="str">
            <v>第16候考室</v>
          </cell>
          <cell r="G445">
            <v>5</v>
          </cell>
          <cell r="H445" t="str">
            <v>第16考场</v>
          </cell>
          <cell r="I445" t="str">
            <v>0055绥阳县旺草镇综合执法队</v>
          </cell>
          <cell r="J445" t="str">
            <v>工作人员</v>
          </cell>
          <cell r="K445">
            <v>22109005501</v>
          </cell>
          <cell r="L445">
            <v>2</v>
          </cell>
          <cell r="M445">
            <v>160.5</v>
          </cell>
          <cell r="N445">
            <v>32.1</v>
          </cell>
          <cell r="O445">
            <v>75.8</v>
          </cell>
          <cell r="P445">
            <v>30.32</v>
          </cell>
          <cell r="Q445">
            <v>62.42</v>
          </cell>
          <cell r="R445">
            <v>2</v>
          </cell>
          <cell r="S445" t="str">
            <v/>
          </cell>
          <cell r="T445" t="str">
            <v/>
          </cell>
        </row>
        <row r="446">
          <cell r="E446" t="str">
            <v>202506141606</v>
          </cell>
          <cell r="F446" t="str">
            <v>第16候考室</v>
          </cell>
          <cell r="G446">
            <v>6</v>
          </cell>
          <cell r="H446" t="str">
            <v>第16考场</v>
          </cell>
          <cell r="I446" t="str">
            <v>0055绥阳县旺草镇综合执法队</v>
          </cell>
          <cell r="J446" t="str">
            <v>工作人员</v>
          </cell>
          <cell r="K446">
            <v>22109005501</v>
          </cell>
          <cell r="L446">
            <v>6</v>
          </cell>
          <cell r="M446">
            <v>153.5</v>
          </cell>
          <cell r="N446">
            <v>30.7</v>
          </cell>
          <cell r="O446" t="str">
            <v>缺考</v>
          </cell>
          <cell r="P446" t="str">
            <v>缺考</v>
          </cell>
          <cell r="Q446">
            <v>30.7</v>
          </cell>
          <cell r="R446">
            <v>3</v>
          </cell>
          <cell r="S446" t="str">
            <v/>
          </cell>
          <cell r="T446" t="str">
            <v/>
          </cell>
        </row>
        <row r="447">
          <cell r="E447" t="str">
            <v>202506141607</v>
          </cell>
          <cell r="F447" t="str">
            <v>第16候考室</v>
          </cell>
          <cell r="G447">
            <v>7</v>
          </cell>
          <cell r="H447" t="str">
            <v>第16考场</v>
          </cell>
          <cell r="I447" t="str">
            <v>0055绥阳县旺草镇综合执法队</v>
          </cell>
          <cell r="J447" t="str">
            <v>工作人员</v>
          </cell>
          <cell r="K447">
            <v>22109005502</v>
          </cell>
          <cell r="L447">
            <v>20</v>
          </cell>
          <cell r="M447">
            <v>225.5</v>
          </cell>
          <cell r="N447">
            <v>45.1</v>
          </cell>
          <cell r="O447">
            <v>83.2</v>
          </cell>
          <cell r="P447">
            <v>33.28</v>
          </cell>
          <cell r="Q447">
            <v>78.38</v>
          </cell>
          <cell r="R447">
            <v>1</v>
          </cell>
          <cell r="S447" t="str">
            <v>是</v>
          </cell>
          <cell r="T447" t="str">
            <v/>
          </cell>
        </row>
        <row r="448">
          <cell r="E448" t="str">
            <v>202506141608</v>
          </cell>
          <cell r="F448" t="str">
            <v>第16候考室</v>
          </cell>
          <cell r="G448">
            <v>8</v>
          </cell>
          <cell r="H448" t="str">
            <v>第16考场</v>
          </cell>
          <cell r="I448" t="str">
            <v>0055绥阳县旺草镇综合执法队</v>
          </cell>
          <cell r="J448" t="str">
            <v>工作人员</v>
          </cell>
          <cell r="K448">
            <v>22109005502</v>
          </cell>
          <cell r="L448">
            <v>26</v>
          </cell>
          <cell r="M448">
            <v>210.5</v>
          </cell>
          <cell r="N448">
            <v>42.1</v>
          </cell>
          <cell r="O448">
            <v>81.4</v>
          </cell>
          <cell r="P448">
            <v>32.56</v>
          </cell>
          <cell r="Q448">
            <v>74.66</v>
          </cell>
          <cell r="R448">
            <v>2</v>
          </cell>
          <cell r="S448" t="str">
            <v/>
          </cell>
          <cell r="T448" t="str">
            <v/>
          </cell>
        </row>
        <row r="449">
          <cell r="E449" t="str">
            <v>202506141609</v>
          </cell>
          <cell r="F449" t="str">
            <v>第16候考室</v>
          </cell>
          <cell r="G449">
            <v>9</v>
          </cell>
          <cell r="H449" t="str">
            <v>第16考场</v>
          </cell>
          <cell r="I449" t="str">
            <v>0055绥阳县旺草镇综合执法队</v>
          </cell>
          <cell r="J449" t="str">
            <v>工作人员</v>
          </cell>
          <cell r="K449">
            <v>22109005502</v>
          </cell>
          <cell r="L449">
            <v>3</v>
          </cell>
          <cell r="M449">
            <v>203</v>
          </cell>
          <cell r="N449">
            <v>40.6</v>
          </cell>
          <cell r="O449">
            <v>81</v>
          </cell>
          <cell r="P449">
            <v>32.4</v>
          </cell>
          <cell r="Q449">
            <v>73</v>
          </cell>
          <cell r="R449">
            <v>3</v>
          </cell>
          <cell r="S449" t="str">
            <v/>
          </cell>
          <cell r="T449" t="str">
            <v/>
          </cell>
        </row>
        <row r="450">
          <cell r="E450" t="str">
            <v>202506141610</v>
          </cell>
          <cell r="F450" t="str">
            <v>第16候考室</v>
          </cell>
          <cell r="G450">
            <v>10</v>
          </cell>
          <cell r="H450" t="str">
            <v>第16考场</v>
          </cell>
          <cell r="I450" t="str">
            <v>0056绥阳县风华镇综合执法队</v>
          </cell>
          <cell r="J450" t="str">
            <v>工作人员</v>
          </cell>
          <cell r="K450">
            <v>22109005601</v>
          </cell>
          <cell r="L450">
            <v>12</v>
          </cell>
          <cell r="M450">
            <v>206</v>
          </cell>
          <cell r="N450">
            <v>41.2</v>
          </cell>
          <cell r="O450" t="str">
            <v>缺考</v>
          </cell>
          <cell r="P450" t="str">
            <v>缺考</v>
          </cell>
          <cell r="Q450">
            <v>41.2</v>
          </cell>
          <cell r="R450">
            <v>2</v>
          </cell>
          <cell r="S450" t="str">
            <v/>
          </cell>
          <cell r="T450" t="str">
            <v/>
          </cell>
        </row>
        <row r="451">
          <cell r="E451" t="str">
            <v>202506141611</v>
          </cell>
          <cell r="F451" t="str">
            <v>第16候考室</v>
          </cell>
          <cell r="G451">
            <v>11</v>
          </cell>
          <cell r="H451" t="str">
            <v>第16考场</v>
          </cell>
          <cell r="I451" t="str">
            <v>0056绥阳县风华镇综合执法队</v>
          </cell>
          <cell r="J451" t="str">
            <v>工作人员</v>
          </cell>
          <cell r="K451">
            <v>22109005601</v>
          </cell>
          <cell r="L451">
            <v>1</v>
          </cell>
          <cell r="M451">
            <v>184</v>
          </cell>
          <cell r="N451">
            <v>36.8</v>
          </cell>
          <cell r="O451">
            <v>81</v>
          </cell>
          <cell r="P451">
            <v>32.4</v>
          </cell>
          <cell r="Q451">
            <v>69.2</v>
          </cell>
          <cell r="R451">
            <v>1</v>
          </cell>
          <cell r="S451" t="str">
            <v>是</v>
          </cell>
          <cell r="T451" t="str">
            <v/>
          </cell>
        </row>
        <row r="452">
          <cell r="E452" t="str">
            <v>202506141612</v>
          </cell>
          <cell r="F452" t="str">
            <v>第16候考室</v>
          </cell>
          <cell r="G452">
            <v>12</v>
          </cell>
          <cell r="H452" t="str">
            <v>第16考场</v>
          </cell>
          <cell r="I452" t="str">
            <v>0056绥阳县风华镇综合执法队</v>
          </cell>
          <cell r="J452" t="str">
            <v>工作人员</v>
          </cell>
          <cell r="K452">
            <v>22109005601</v>
          </cell>
          <cell r="L452">
            <v>22</v>
          </cell>
          <cell r="M452">
            <v>183.5</v>
          </cell>
          <cell r="N452">
            <v>36.7</v>
          </cell>
          <cell r="O452" t="str">
            <v>缺考</v>
          </cell>
          <cell r="P452" t="str">
            <v>缺考</v>
          </cell>
          <cell r="Q452">
            <v>36.7</v>
          </cell>
          <cell r="R452">
            <v>3</v>
          </cell>
          <cell r="S452" t="str">
            <v/>
          </cell>
          <cell r="T452" t="str">
            <v/>
          </cell>
        </row>
        <row r="453">
          <cell r="E453" t="str">
            <v>202506141613</v>
          </cell>
          <cell r="F453" t="str">
            <v>第16候考室</v>
          </cell>
          <cell r="G453">
            <v>13</v>
          </cell>
          <cell r="H453" t="str">
            <v>第16考场</v>
          </cell>
          <cell r="I453" t="str">
            <v>0056绥阳县风华镇综合执法队</v>
          </cell>
          <cell r="J453" t="str">
            <v>工作人员</v>
          </cell>
          <cell r="K453">
            <v>22109005602</v>
          </cell>
          <cell r="L453">
            <v>19</v>
          </cell>
          <cell r="M453">
            <v>198</v>
          </cell>
          <cell r="N453">
            <v>39.6</v>
          </cell>
          <cell r="O453">
            <v>78.8</v>
          </cell>
          <cell r="P453">
            <v>31.52</v>
          </cell>
          <cell r="Q453">
            <v>71.12</v>
          </cell>
          <cell r="R453">
            <v>1</v>
          </cell>
          <cell r="S453" t="str">
            <v>是</v>
          </cell>
          <cell r="T453" t="str">
            <v/>
          </cell>
        </row>
        <row r="454">
          <cell r="E454" t="str">
            <v>202506141614</v>
          </cell>
          <cell r="F454" t="str">
            <v>第16候考室</v>
          </cell>
          <cell r="G454">
            <v>14</v>
          </cell>
          <cell r="H454" t="str">
            <v>第16考场</v>
          </cell>
          <cell r="I454" t="str">
            <v>0056绥阳县风华镇综合执法队</v>
          </cell>
          <cell r="J454" t="str">
            <v>工作人员</v>
          </cell>
          <cell r="K454">
            <v>22109005602</v>
          </cell>
          <cell r="L454">
            <v>25</v>
          </cell>
          <cell r="M454">
            <v>181.5</v>
          </cell>
          <cell r="N454">
            <v>36.3</v>
          </cell>
          <cell r="O454">
            <v>80.8</v>
          </cell>
          <cell r="P454">
            <v>32.32</v>
          </cell>
          <cell r="Q454">
            <v>68.62</v>
          </cell>
          <cell r="R454">
            <v>2</v>
          </cell>
          <cell r="S454" t="str">
            <v/>
          </cell>
          <cell r="T454" t="str">
            <v/>
          </cell>
        </row>
        <row r="455">
          <cell r="E455" t="str">
            <v>202506141615</v>
          </cell>
          <cell r="F455" t="str">
            <v>第16候考室</v>
          </cell>
          <cell r="G455">
            <v>15</v>
          </cell>
          <cell r="H455" t="str">
            <v>第16考场</v>
          </cell>
          <cell r="I455" t="str">
            <v>0056绥阳县风华镇综合执法队</v>
          </cell>
          <cell r="J455" t="str">
            <v>工作人员</v>
          </cell>
          <cell r="K455">
            <v>22109005602</v>
          </cell>
          <cell r="L455">
            <v>13</v>
          </cell>
          <cell r="M455">
            <v>168</v>
          </cell>
          <cell r="N455">
            <v>33.6</v>
          </cell>
          <cell r="O455">
            <v>78</v>
          </cell>
          <cell r="P455">
            <v>31.2</v>
          </cell>
          <cell r="Q455">
            <v>64.8</v>
          </cell>
          <cell r="R455">
            <v>3</v>
          </cell>
          <cell r="S455" t="str">
            <v/>
          </cell>
          <cell r="T455" t="str">
            <v/>
          </cell>
        </row>
        <row r="456">
          <cell r="E456" t="str">
            <v>202506141616</v>
          </cell>
          <cell r="F456" t="str">
            <v>第16候考室</v>
          </cell>
          <cell r="G456">
            <v>16</v>
          </cell>
          <cell r="H456" t="str">
            <v>第16考场</v>
          </cell>
          <cell r="I456" t="str">
            <v>0057绥阳县温泉镇综合执法队</v>
          </cell>
          <cell r="J456" t="str">
            <v>工作人员</v>
          </cell>
          <cell r="K456">
            <v>22109005701</v>
          </cell>
          <cell r="L456">
            <v>14</v>
          </cell>
          <cell r="M456">
            <v>203</v>
          </cell>
          <cell r="N456">
            <v>40.6</v>
          </cell>
          <cell r="O456">
            <v>79.8</v>
          </cell>
          <cell r="P456">
            <v>31.92</v>
          </cell>
          <cell r="Q456">
            <v>72.52</v>
          </cell>
          <cell r="R456">
            <v>1</v>
          </cell>
          <cell r="S456" t="str">
            <v>是</v>
          </cell>
          <cell r="T456" t="str">
            <v/>
          </cell>
        </row>
        <row r="457">
          <cell r="E457" t="str">
            <v>202506141617</v>
          </cell>
          <cell r="F457" t="str">
            <v>第16候考室</v>
          </cell>
          <cell r="G457">
            <v>17</v>
          </cell>
          <cell r="H457" t="str">
            <v>第16考场</v>
          </cell>
          <cell r="I457" t="str">
            <v>0057绥阳县温泉镇综合执法队</v>
          </cell>
          <cell r="J457" t="str">
            <v>工作人员</v>
          </cell>
          <cell r="K457">
            <v>22109005701</v>
          </cell>
          <cell r="L457">
            <v>28</v>
          </cell>
          <cell r="M457">
            <v>201.5</v>
          </cell>
          <cell r="N457">
            <v>40.3</v>
          </cell>
          <cell r="O457" t="str">
            <v>缺考</v>
          </cell>
          <cell r="P457" t="str">
            <v>缺考</v>
          </cell>
          <cell r="Q457">
            <v>40.3</v>
          </cell>
          <cell r="R457">
            <v>6</v>
          </cell>
          <cell r="S457" t="str">
            <v/>
          </cell>
          <cell r="T457" t="str">
            <v/>
          </cell>
        </row>
        <row r="458">
          <cell r="E458" t="str">
            <v>202506141618</v>
          </cell>
          <cell r="F458" t="str">
            <v>第16候考室</v>
          </cell>
          <cell r="G458">
            <v>18</v>
          </cell>
          <cell r="H458" t="str">
            <v>第16考场</v>
          </cell>
          <cell r="I458" t="str">
            <v>0057绥阳县温泉镇综合执法队</v>
          </cell>
          <cell r="J458" t="str">
            <v>工作人员</v>
          </cell>
          <cell r="K458">
            <v>22109005701</v>
          </cell>
          <cell r="L458">
            <v>8</v>
          </cell>
          <cell r="M458">
            <v>195</v>
          </cell>
          <cell r="N458">
            <v>39</v>
          </cell>
          <cell r="O458">
            <v>81.8</v>
          </cell>
          <cell r="P458">
            <v>32.72</v>
          </cell>
          <cell r="Q458">
            <v>71.72</v>
          </cell>
          <cell r="R458">
            <v>4</v>
          </cell>
          <cell r="S458" t="str">
            <v/>
          </cell>
          <cell r="T458" t="str">
            <v/>
          </cell>
        </row>
        <row r="459">
          <cell r="E459" t="str">
            <v>202506141619</v>
          </cell>
          <cell r="F459" t="str">
            <v>第16候考室</v>
          </cell>
          <cell r="G459">
            <v>19</v>
          </cell>
          <cell r="H459" t="str">
            <v>第16考场</v>
          </cell>
          <cell r="I459" t="str">
            <v>0057绥阳县温泉镇综合执法队</v>
          </cell>
          <cell r="J459" t="str">
            <v>工作人员</v>
          </cell>
          <cell r="K459">
            <v>22109005701</v>
          </cell>
          <cell r="L459">
            <v>11</v>
          </cell>
          <cell r="M459">
            <v>192</v>
          </cell>
          <cell r="N459">
            <v>38.4</v>
          </cell>
          <cell r="O459">
            <v>83.8</v>
          </cell>
          <cell r="P459">
            <v>33.52</v>
          </cell>
          <cell r="Q459">
            <v>71.92</v>
          </cell>
          <cell r="R459">
            <v>2</v>
          </cell>
          <cell r="S459" t="str">
            <v>是</v>
          </cell>
          <cell r="T459" t="str">
            <v/>
          </cell>
        </row>
        <row r="460">
          <cell r="E460" t="str">
            <v>202506141620</v>
          </cell>
          <cell r="F460" t="str">
            <v>第16候考室</v>
          </cell>
          <cell r="G460">
            <v>20</v>
          </cell>
          <cell r="H460" t="str">
            <v>第16考场</v>
          </cell>
          <cell r="I460" t="str">
            <v>0057绥阳县温泉镇综合执法队</v>
          </cell>
          <cell r="J460" t="str">
            <v>工作人员</v>
          </cell>
          <cell r="K460">
            <v>22109005701</v>
          </cell>
          <cell r="L460">
            <v>10</v>
          </cell>
          <cell r="M460">
            <v>191</v>
          </cell>
          <cell r="N460">
            <v>38.2</v>
          </cell>
          <cell r="O460">
            <v>84.2</v>
          </cell>
          <cell r="P460">
            <v>33.68</v>
          </cell>
          <cell r="Q460">
            <v>71.88</v>
          </cell>
          <cell r="R460">
            <v>3</v>
          </cell>
          <cell r="S460" t="str">
            <v/>
          </cell>
          <cell r="T460" t="str">
            <v/>
          </cell>
        </row>
        <row r="461">
          <cell r="E461" t="str">
            <v>202506141621</v>
          </cell>
          <cell r="F461" t="str">
            <v>第16候考室</v>
          </cell>
          <cell r="G461">
            <v>21</v>
          </cell>
          <cell r="H461" t="str">
            <v>第16考场</v>
          </cell>
          <cell r="I461" t="str">
            <v>0057绥阳县温泉镇综合执法队</v>
          </cell>
          <cell r="J461" t="str">
            <v>工作人员</v>
          </cell>
          <cell r="K461">
            <v>22109005701</v>
          </cell>
          <cell r="L461">
            <v>16</v>
          </cell>
          <cell r="M461">
            <v>184</v>
          </cell>
          <cell r="N461">
            <v>36.8</v>
          </cell>
          <cell r="O461">
            <v>81</v>
          </cell>
          <cell r="P461">
            <v>32.4</v>
          </cell>
          <cell r="Q461">
            <v>69.2</v>
          </cell>
          <cell r="R461">
            <v>5</v>
          </cell>
          <cell r="S461" t="str">
            <v/>
          </cell>
          <cell r="T461" t="str">
            <v/>
          </cell>
        </row>
        <row r="462">
          <cell r="E462" t="str">
            <v>202506141622</v>
          </cell>
          <cell r="F462" t="str">
            <v>第16候考室</v>
          </cell>
          <cell r="G462">
            <v>22</v>
          </cell>
          <cell r="H462" t="str">
            <v>第16考场</v>
          </cell>
          <cell r="I462" t="str">
            <v>0058绥阳县枧坝镇综合执法队</v>
          </cell>
          <cell r="J462" t="str">
            <v>工作人员</v>
          </cell>
          <cell r="K462">
            <v>22109005801</v>
          </cell>
          <cell r="L462">
            <v>7</v>
          </cell>
          <cell r="M462">
            <v>180</v>
          </cell>
          <cell r="N462">
            <v>36</v>
          </cell>
          <cell r="O462">
            <v>79.2</v>
          </cell>
          <cell r="P462">
            <v>31.68</v>
          </cell>
          <cell r="Q462">
            <v>67.68</v>
          </cell>
          <cell r="R462">
            <v>1</v>
          </cell>
          <cell r="S462" t="str">
            <v>是</v>
          </cell>
          <cell r="T462" t="str">
            <v/>
          </cell>
        </row>
        <row r="463">
          <cell r="E463" t="str">
            <v>202506141623</v>
          </cell>
          <cell r="F463" t="str">
            <v>第16候考室</v>
          </cell>
          <cell r="G463">
            <v>23</v>
          </cell>
          <cell r="H463" t="str">
            <v>第16考场</v>
          </cell>
          <cell r="I463" t="str">
            <v>0058绥阳县枧坝镇综合执法队</v>
          </cell>
          <cell r="J463" t="str">
            <v>工作人员</v>
          </cell>
          <cell r="K463">
            <v>22109005801</v>
          </cell>
          <cell r="L463">
            <v>23</v>
          </cell>
          <cell r="M463">
            <v>172.5</v>
          </cell>
          <cell r="N463">
            <v>34.5</v>
          </cell>
          <cell r="O463">
            <v>80.2</v>
          </cell>
          <cell r="P463">
            <v>32.08</v>
          </cell>
          <cell r="Q463">
            <v>66.58</v>
          </cell>
          <cell r="R463">
            <v>2</v>
          </cell>
          <cell r="S463" t="str">
            <v>是</v>
          </cell>
          <cell r="T463" t="str">
            <v/>
          </cell>
        </row>
        <row r="464">
          <cell r="E464" t="str">
            <v>202506141624</v>
          </cell>
          <cell r="F464" t="str">
            <v>第16候考室</v>
          </cell>
          <cell r="G464">
            <v>24</v>
          </cell>
          <cell r="H464" t="str">
            <v>第16考场</v>
          </cell>
          <cell r="I464" t="str">
            <v>0058绥阳县枧坝镇综合执法队</v>
          </cell>
          <cell r="J464" t="str">
            <v>工作人员</v>
          </cell>
          <cell r="K464">
            <v>22109005801</v>
          </cell>
          <cell r="L464">
            <v>21</v>
          </cell>
          <cell r="M464">
            <v>172</v>
          </cell>
          <cell r="N464">
            <v>34.4</v>
          </cell>
          <cell r="O464">
            <v>79.2</v>
          </cell>
          <cell r="P464">
            <v>31.68</v>
          </cell>
          <cell r="Q464">
            <v>66.08</v>
          </cell>
          <cell r="R464">
            <v>3</v>
          </cell>
          <cell r="S464" t="str">
            <v/>
          </cell>
          <cell r="T464" t="str">
            <v/>
          </cell>
        </row>
        <row r="465">
          <cell r="E465" t="str">
            <v>202506141625</v>
          </cell>
          <cell r="F465" t="str">
            <v>第16候考室</v>
          </cell>
          <cell r="G465">
            <v>25</v>
          </cell>
          <cell r="H465" t="str">
            <v>第16考场</v>
          </cell>
          <cell r="I465" t="str">
            <v>0058绥阳县枧坝镇综合执法队</v>
          </cell>
          <cell r="J465" t="str">
            <v>工作人员</v>
          </cell>
          <cell r="K465">
            <v>22109005801</v>
          </cell>
          <cell r="L465">
            <v>27</v>
          </cell>
          <cell r="M465">
            <v>166</v>
          </cell>
          <cell r="N465">
            <v>33.2</v>
          </cell>
          <cell r="O465">
            <v>73.4</v>
          </cell>
          <cell r="P465">
            <v>29.36</v>
          </cell>
          <cell r="Q465">
            <v>62.56</v>
          </cell>
          <cell r="R465">
            <v>6</v>
          </cell>
          <cell r="S465" t="str">
            <v/>
          </cell>
          <cell r="T465" t="str">
            <v/>
          </cell>
        </row>
        <row r="466">
          <cell r="E466" t="str">
            <v>202506141626</v>
          </cell>
          <cell r="F466" t="str">
            <v>第16候考室</v>
          </cell>
          <cell r="G466">
            <v>26</v>
          </cell>
          <cell r="H466" t="str">
            <v>第16考场</v>
          </cell>
          <cell r="I466" t="str">
            <v>0058绥阳县枧坝镇综合执法队</v>
          </cell>
          <cell r="J466" t="str">
            <v>工作人员</v>
          </cell>
          <cell r="K466">
            <v>22109005801</v>
          </cell>
          <cell r="L466">
            <v>15</v>
          </cell>
          <cell r="M466">
            <v>165.5</v>
          </cell>
          <cell r="N466">
            <v>33.1</v>
          </cell>
          <cell r="O466">
            <v>79</v>
          </cell>
          <cell r="P466">
            <v>31.6</v>
          </cell>
          <cell r="Q466">
            <v>64.7</v>
          </cell>
          <cell r="R466">
            <v>4</v>
          </cell>
          <cell r="S466" t="str">
            <v/>
          </cell>
          <cell r="T466" t="str">
            <v/>
          </cell>
        </row>
        <row r="467">
          <cell r="E467" t="str">
            <v>202506141627</v>
          </cell>
          <cell r="F467" t="str">
            <v>第16候考室</v>
          </cell>
          <cell r="G467">
            <v>27</v>
          </cell>
          <cell r="H467" t="str">
            <v>第16考场</v>
          </cell>
          <cell r="I467" t="str">
            <v>0058绥阳县枧坝镇综合执法队</v>
          </cell>
          <cell r="J467" t="str">
            <v>工作人员</v>
          </cell>
          <cell r="K467">
            <v>22109005801</v>
          </cell>
          <cell r="L467">
            <v>29</v>
          </cell>
          <cell r="M467">
            <v>164</v>
          </cell>
          <cell r="N467">
            <v>32.8</v>
          </cell>
          <cell r="O467">
            <v>77</v>
          </cell>
          <cell r="P467">
            <v>30.8</v>
          </cell>
          <cell r="Q467">
            <v>63.6</v>
          </cell>
          <cell r="R467">
            <v>5</v>
          </cell>
          <cell r="S467" t="str">
            <v/>
          </cell>
          <cell r="T467" t="str">
            <v/>
          </cell>
        </row>
        <row r="468">
          <cell r="E468" t="str">
            <v>202506141628</v>
          </cell>
          <cell r="F468" t="str">
            <v>第16候考室</v>
          </cell>
          <cell r="G468">
            <v>28</v>
          </cell>
          <cell r="H468" t="str">
            <v>第16考场</v>
          </cell>
          <cell r="I468" t="str">
            <v>0063绥阳县青杠塘镇综合执法队</v>
          </cell>
          <cell r="J468" t="str">
            <v>工作人员</v>
          </cell>
          <cell r="K468">
            <v>22109006301</v>
          </cell>
          <cell r="L468">
            <v>24</v>
          </cell>
          <cell r="M468">
            <v>189</v>
          </cell>
          <cell r="N468">
            <v>37.8</v>
          </cell>
          <cell r="O468">
            <v>67.6</v>
          </cell>
          <cell r="P468">
            <v>27.04</v>
          </cell>
          <cell r="Q468">
            <v>64.84</v>
          </cell>
          <cell r="R468">
            <v>2</v>
          </cell>
          <cell r="S468" t="str">
            <v/>
          </cell>
          <cell r="T468" t="str">
            <v/>
          </cell>
        </row>
        <row r="469">
          <cell r="E469" t="str">
            <v>202506141629</v>
          </cell>
          <cell r="F469" t="str">
            <v>第16候考室</v>
          </cell>
          <cell r="G469">
            <v>29</v>
          </cell>
          <cell r="H469" t="str">
            <v>第16考场</v>
          </cell>
          <cell r="I469" t="str">
            <v>0063绥阳县青杠塘镇综合执法队</v>
          </cell>
          <cell r="J469" t="str">
            <v>工作人员</v>
          </cell>
          <cell r="K469">
            <v>22109006301</v>
          </cell>
          <cell r="L469">
            <v>4</v>
          </cell>
          <cell r="M469">
            <v>179.5</v>
          </cell>
          <cell r="N469">
            <v>35.9</v>
          </cell>
          <cell r="O469">
            <v>78.6</v>
          </cell>
          <cell r="P469">
            <v>31.44</v>
          </cell>
          <cell r="Q469">
            <v>67.34</v>
          </cell>
          <cell r="R469">
            <v>1</v>
          </cell>
          <cell r="S469" t="str">
            <v>是</v>
          </cell>
          <cell r="T469" t="str">
            <v/>
          </cell>
        </row>
        <row r="470">
          <cell r="E470" t="str">
            <v>202506141701</v>
          </cell>
          <cell r="F470" t="str">
            <v>第17候考室</v>
          </cell>
          <cell r="G470">
            <v>1</v>
          </cell>
          <cell r="H470" t="str">
            <v>第17考场</v>
          </cell>
          <cell r="I470" t="str">
            <v>0059绥阳县黄杨镇综合执法队</v>
          </cell>
          <cell r="J470" t="str">
            <v>工作人员</v>
          </cell>
          <cell r="K470">
            <v>22109005901</v>
          </cell>
          <cell r="L470">
            <v>26</v>
          </cell>
          <cell r="M470">
            <v>204.5</v>
          </cell>
          <cell r="N470">
            <v>40.9</v>
          </cell>
          <cell r="O470">
            <v>79.8</v>
          </cell>
          <cell r="P470">
            <v>31.92</v>
          </cell>
          <cell r="Q470">
            <v>72.82</v>
          </cell>
          <cell r="R470">
            <v>2</v>
          </cell>
          <cell r="S470" t="str">
            <v>是</v>
          </cell>
          <cell r="T470" t="str">
            <v/>
          </cell>
        </row>
        <row r="471">
          <cell r="E471" t="str">
            <v>202506141702</v>
          </cell>
          <cell r="F471" t="str">
            <v>第17候考室</v>
          </cell>
          <cell r="G471">
            <v>2</v>
          </cell>
          <cell r="H471" t="str">
            <v>第17考场</v>
          </cell>
          <cell r="I471" t="str">
            <v>0059绥阳县黄杨镇综合执法队</v>
          </cell>
          <cell r="J471" t="str">
            <v>工作人员</v>
          </cell>
          <cell r="K471">
            <v>22109005901</v>
          </cell>
          <cell r="L471">
            <v>20</v>
          </cell>
          <cell r="M471">
            <v>201</v>
          </cell>
          <cell r="N471">
            <v>40.2</v>
          </cell>
          <cell r="O471">
            <v>72.8</v>
          </cell>
          <cell r="P471">
            <v>29.12</v>
          </cell>
          <cell r="Q471">
            <v>69.32</v>
          </cell>
          <cell r="R471">
            <v>4</v>
          </cell>
          <cell r="S471" t="str">
            <v/>
          </cell>
          <cell r="T471" t="str">
            <v/>
          </cell>
        </row>
        <row r="472">
          <cell r="E472" t="str">
            <v>202506141703</v>
          </cell>
          <cell r="F472" t="str">
            <v>第17候考室</v>
          </cell>
          <cell r="G472">
            <v>3</v>
          </cell>
          <cell r="H472" t="str">
            <v>第17考场</v>
          </cell>
          <cell r="I472" t="str">
            <v>0059绥阳县黄杨镇综合执法队</v>
          </cell>
          <cell r="J472" t="str">
            <v>工作人员</v>
          </cell>
          <cell r="K472">
            <v>22109005901</v>
          </cell>
          <cell r="L472">
            <v>28</v>
          </cell>
          <cell r="M472">
            <v>196.5</v>
          </cell>
          <cell r="N472">
            <v>39.3</v>
          </cell>
          <cell r="O472">
            <v>84</v>
          </cell>
          <cell r="P472">
            <v>33.6</v>
          </cell>
          <cell r="Q472">
            <v>72.9</v>
          </cell>
          <cell r="R472">
            <v>1</v>
          </cell>
          <cell r="S472" t="str">
            <v>是</v>
          </cell>
          <cell r="T472" t="str">
            <v/>
          </cell>
        </row>
        <row r="473">
          <cell r="E473" t="str">
            <v>202506141704</v>
          </cell>
          <cell r="F473" t="str">
            <v>第17候考室</v>
          </cell>
          <cell r="G473">
            <v>4</v>
          </cell>
          <cell r="H473" t="str">
            <v>第17考场</v>
          </cell>
          <cell r="I473" t="str">
            <v>0059绥阳县黄杨镇综合执法队</v>
          </cell>
          <cell r="J473" t="str">
            <v>工作人员</v>
          </cell>
          <cell r="K473">
            <v>22109005901</v>
          </cell>
          <cell r="L473">
            <v>4</v>
          </cell>
          <cell r="M473">
            <v>188.5</v>
          </cell>
          <cell r="N473">
            <v>37.7</v>
          </cell>
          <cell r="O473">
            <v>79.2</v>
          </cell>
          <cell r="P473">
            <v>31.68</v>
          </cell>
          <cell r="Q473">
            <v>69.38</v>
          </cell>
          <cell r="R473">
            <v>3</v>
          </cell>
          <cell r="S473" t="str">
            <v/>
          </cell>
          <cell r="T473" t="str">
            <v/>
          </cell>
        </row>
        <row r="474">
          <cell r="E474" t="str">
            <v>202506141705</v>
          </cell>
          <cell r="F474" t="str">
            <v>第17候考室</v>
          </cell>
          <cell r="G474">
            <v>5</v>
          </cell>
          <cell r="H474" t="str">
            <v>第17考场</v>
          </cell>
          <cell r="I474" t="str">
            <v>0059绥阳县黄杨镇综合执法队</v>
          </cell>
          <cell r="J474" t="str">
            <v>工作人员</v>
          </cell>
          <cell r="K474">
            <v>22109005901</v>
          </cell>
          <cell r="L474">
            <v>11</v>
          </cell>
          <cell r="M474">
            <v>160.5</v>
          </cell>
          <cell r="N474">
            <v>32.1</v>
          </cell>
          <cell r="O474">
            <v>77.8</v>
          </cell>
          <cell r="P474">
            <v>31.12</v>
          </cell>
          <cell r="Q474">
            <v>63.22</v>
          </cell>
          <cell r="R474">
            <v>5</v>
          </cell>
          <cell r="S474" t="str">
            <v/>
          </cell>
          <cell r="T474" t="str">
            <v/>
          </cell>
        </row>
        <row r="475">
          <cell r="E475" t="str">
            <v>202506141706</v>
          </cell>
          <cell r="F475" t="str">
            <v>第17候考室</v>
          </cell>
          <cell r="G475">
            <v>6</v>
          </cell>
          <cell r="H475" t="str">
            <v>第17考场</v>
          </cell>
          <cell r="I475" t="str">
            <v>0059绥阳县黄杨镇综合执法队</v>
          </cell>
          <cell r="J475" t="str">
            <v>工作人员</v>
          </cell>
          <cell r="K475">
            <v>22109005901</v>
          </cell>
          <cell r="L475">
            <v>2</v>
          </cell>
          <cell r="M475">
            <v>159.5</v>
          </cell>
          <cell r="N475">
            <v>31.9</v>
          </cell>
          <cell r="O475" t="str">
            <v>缺考</v>
          </cell>
          <cell r="P475" t="str">
            <v>缺考</v>
          </cell>
          <cell r="Q475">
            <v>31.9</v>
          </cell>
          <cell r="R475">
            <v>6</v>
          </cell>
          <cell r="S475" t="str">
            <v/>
          </cell>
          <cell r="T475" t="str">
            <v/>
          </cell>
        </row>
        <row r="476">
          <cell r="E476" t="str">
            <v>202506141707</v>
          </cell>
          <cell r="F476" t="str">
            <v>第17候考室</v>
          </cell>
          <cell r="G476">
            <v>7</v>
          </cell>
          <cell r="H476" t="str">
            <v>第17考场</v>
          </cell>
          <cell r="I476" t="str">
            <v>0059绥阳县黄杨镇综合执法队</v>
          </cell>
          <cell r="J476" t="str">
            <v>工作人员</v>
          </cell>
          <cell r="K476">
            <v>22109005902</v>
          </cell>
          <cell r="L476">
            <v>6</v>
          </cell>
          <cell r="M476">
            <v>88</v>
          </cell>
          <cell r="N476">
            <v>17.6</v>
          </cell>
          <cell r="O476">
            <v>80</v>
          </cell>
          <cell r="P476">
            <v>32</v>
          </cell>
          <cell r="Q476">
            <v>49.6</v>
          </cell>
          <cell r="R476">
            <v>1</v>
          </cell>
          <cell r="S476" t="str">
            <v>是</v>
          </cell>
          <cell r="T476" t="str">
            <v/>
          </cell>
        </row>
        <row r="477">
          <cell r="E477" t="str">
            <v>202506141708</v>
          </cell>
          <cell r="F477" t="str">
            <v>第17候考室</v>
          </cell>
          <cell r="G477">
            <v>8</v>
          </cell>
          <cell r="H477" t="str">
            <v>第17考场</v>
          </cell>
          <cell r="I477" t="str">
            <v>0059绥阳县黄杨镇综合执法队</v>
          </cell>
          <cell r="J477" t="str">
            <v>工作人员</v>
          </cell>
          <cell r="K477">
            <v>22109005902</v>
          </cell>
          <cell r="L477">
            <v>17</v>
          </cell>
          <cell r="M477">
            <v>84.5</v>
          </cell>
          <cell r="N477">
            <v>16.9</v>
          </cell>
          <cell r="O477">
            <v>77.6</v>
          </cell>
          <cell r="P477">
            <v>31.04</v>
          </cell>
          <cell r="Q477">
            <v>47.94</v>
          </cell>
          <cell r="R477">
            <v>2</v>
          </cell>
          <cell r="S477" t="str">
            <v/>
          </cell>
          <cell r="T477" t="str">
            <v/>
          </cell>
        </row>
        <row r="478">
          <cell r="E478" t="str">
            <v>202506141709</v>
          </cell>
          <cell r="F478" t="str">
            <v>第17候考室</v>
          </cell>
          <cell r="G478">
            <v>9</v>
          </cell>
          <cell r="H478" t="str">
            <v>第17考场</v>
          </cell>
          <cell r="I478" t="str">
            <v>0060绥阳县青杠塘镇党务政务服务中心</v>
          </cell>
          <cell r="J478" t="str">
            <v>工作人员</v>
          </cell>
          <cell r="K478">
            <v>22109006001</v>
          </cell>
          <cell r="L478">
            <v>22</v>
          </cell>
          <cell r="M478">
            <v>196.5</v>
          </cell>
          <cell r="N478">
            <v>39.3</v>
          </cell>
          <cell r="O478">
            <v>79.6</v>
          </cell>
          <cell r="P478">
            <v>31.84</v>
          </cell>
          <cell r="Q478">
            <v>71.14</v>
          </cell>
          <cell r="R478">
            <v>2</v>
          </cell>
          <cell r="S478" t="str">
            <v/>
          </cell>
          <cell r="T478" t="str">
            <v/>
          </cell>
        </row>
        <row r="479">
          <cell r="E479" t="str">
            <v>202506141710</v>
          </cell>
          <cell r="F479" t="str">
            <v>第17候考室</v>
          </cell>
          <cell r="G479">
            <v>10</v>
          </cell>
          <cell r="H479" t="str">
            <v>第17考场</v>
          </cell>
          <cell r="I479" t="str">
            <v>0060绥阳县青杠塘镇党务政务服务中心</v>
          </cell>
          <cell r="J479" t="str">
            <v>工作人员</v>
          </cell>
          <cell r="K479">
            <v>22109006001</v>
          </cell>
          <cell r="L479">
            <v>5</v>
          </cell>
          <cell r="M479">
            <v>193.5</v>
          </cell>
          <cell r="N479">
            <v>38.7</v>
          </cell>
          <cell r="O479">
            <v>81.6</v>
          </cell>
          <cell r="P479">
            <v>32.64</v>
          </cell>
          <cell r="Q479">
            <v>71.34</v>
          </cell>
          <cell r="R479">
            <v>1</v>
          </cell>
          <cell r="S479" t="str">
            <v>是</v>
          </cell>
          <cell r="T479" t="str">
            <v/>
          </cell>
        </row>
        <row r="480">
          <cell r="E480" t="str">
            <v>202506141711</v>
          </cell>
          <cell r="F480" t="str">
            <v>第17候考室</v>
          </cell>
          <cell r="G480">
            <v>11</v>
          </cell>
          <cell r="H480" t="str">
            <v>第17考场</v>
          </cell>
          <cell r="I480" t="str">
            <v>0060绥阳县青杠塘镇党务政务服务中心</v>
          </cell>
          <cell r="J480" t="str">
            <v>工作人员</v>
          </cell>
          <cell r="K480">
            <v>22109006001</v>
          </cell>
          <cell r="L480">
            <v>13</v>
          </cell>
          <cell r="M480">
            <v>191.5</v>
          </cell>
          <cell r="N480">
            <v>38.3</v>
          </cell>
          <cell r="O480">
            <v>81.8</v>
          </cell>
          <cell r="P480">
            <v>32.72</v>
          </cell>
          <cell r="Q480">
            <v>71.02</v>
          </cell>
          <cell r="R480">
            <v>3</v>
          </cell>
          <cell r="S480" t="str">
            <v/>
          </cell>
          <cell r="T480" t="str">
            <v/>
          </cell>
        </row>
        <row r="481">
          <cell r="E481" t="str">
            <v>202506141712</v>
          </cell>
          <cell r="F481" t="str">
            <v>第17候考室</v>
          </cell>
          <cell r="G481">
            <v>12</v>
          </cell>
          <cell r="H481" t="str">
            <v>第17考场</v>
          </cell>
          <cell r="I481" t="str">
            <v>0061绥阳县青杠塘镇农业农村综合服务中心</v>
          </cell>
          <cell r="J481" t="str">
            <v>工作人员</v>
          </cell>
          <cell r="K481">
            <v>22109006101</v>
          </cell>
          <cell r="L481">
            <v>15</v>
          </cell>
          <cell r="M481">
            <v>185</v>
          </cell>
          <cell r="N481">
            <v>37</v>
          </cell>
          <cell r="O481">
            <v>80</v>
          </cell>
          <cell r="P481">
            <v>32</v>
          </cell>
          <cell r="Q481">
            <v>69</v>
          </cell>
          <cell r="R481">
            <v>1</v>
          </cell>
          <cell r="S481" t="str">
            <v>是</v>
          </cell>
          <cell r="T481" t="str">
            <v/>
          </cell>
        </row>
        <row r="482">
          <cell r="E482" t="str">
            <v>202506141713</v>
          </cell>
          <cell r="F482" t="str">
            <v>第17候考室</v>
          </cell>
          <cell r="G482">
            <v>13</v>
          </cell>
          <cell r="H482" t="str">
            <v>第17考场</v>
          </cell>
          <cell r="I482" t="str">
            <v>0061绥阳县青杠塘镇农业农村综合服务中心</v>
          </cell>
          <cell r="J482" t="str">
            <v>工作人员</v>
          </cell>
          <cell r="K482">
            <v>22109006101</v>
          </cell>
          <cell r="L482">
            <v>16</v>
          </cell>
          <cell r="M482">
            <v>170.5</v>
          </cell>
          <cell r="N482">
            <v>34.1</v>
          </cell>
          <cell r="O482">
            <v>82</v>
          </cell>
          <cell r="P482">
            <v>32.8</v>
          </cell>
          <cell r="Q482">
            <v>66.9</v>
          </cell>
          <cell r="R482">
            <v>2</v>
          </cell>
          <cell r="S482" t="str">
            <v/>
          </cell>
          <cell r="T482" t="str">
            <v/>
          </cell>
        </row>
        <row r="483">
          <cell r="E483" t="str">
            <v>202506141714</v>
          </cell>
          <cell r="F483" t="str">
            <v>第17候考室</v>
          </cell>
          <cell r="G483">
            <v>14</v>
          </cell>
          <cell r="H483" t="str">
            <v>第17考场</v>
          </cell>
          <cell r="I483" t="str">
            <v>0061绥阳县青杠塘镇农业农村综合服务中心</v>
          </cell>
          <cell r="J483" t="str">
            <v>工作人员</v>
          </cell>
          <cell r="K483">
            <v>22109006101</v>
          </cell>
          <cell r="L483">
            <v>9</v>
          </cell>
          <cell r="M483">
            <v>156.5</v>
          </cell>
          <cell r="N483">
            <v>31.3</v>
          </cell>
          <cell r="O483">
            <v>78.8</v>
          </cell>
          <cell r="P483">
            <v>31.52</v>
          </cell>
          <cell r="Q483">
            <v>62.82</v>
          </cell>
          <cell r="R483">
            <v>3</v>
          </cell>
          <cell r="S483" t="str">
            <v/>
          </cell>
          <cell r="T483" t="str">
            <v/>
          </cell>
        </row>
        <row r="484">
          <cell r="E484" t="str">
            <v>202506141715</v>
          </cell>
          <cell r="F484" t="str">
            <v>第17候考室</v>
          </cell>
          <cell r="G484">
            <v>15</v>
          </cell>
          <cell r="H484" t="str">
            <v>第17考场</v>
          </cell>
          <cell r="I484" t="str">
            <v>0062绥阳县青杠塘镇综合治理服务中心</v>
          </cell>
          <cell r="J484" t="str">
            <v>工作人员</v>
          </cell>
          <cell r="K484">
            <v>22109006201</v>
          </cell>
          <cell r="L484">
            <v>8</v>
          </cell>
          <cell r="M484">
            <v>208</v>
          </cell>
          <cell r="N484">
            <v>41.6</v>
          </cell>
          <cell r="O484">
            <v>83.4</v>
          </cell>
          <cell r="P484">
            <v>33.36</v>
          </cell>
          <cell r="Q484">
            <v>74.96</v>
          </cell>
          <cell r="R484">
            <v>1</v>
          </cell>
          <cell r="S484" t="str">
            <v>是</v>
          </cell>
          <cell r="T484" t="str">
            <v/>
          </cell>
        </row>
        <row r="485">
          <cell r="E485" t="str">
            <v>202506141716</v>
          </cell>
          <cell r="F485" t="str">
            <v>第17候考室</v>
          </cell>
          <cell r="G485">
            <v>16</v>
          </cell>
          <cell r="H485" t="str">
            <v>第17考场</v>
          </cell>
          <cell r="I485" t="str">
            <v>0062绥阳县青杠塘镇综合治理服务中心</v>
          </cell>
          <cell r="J485" t="str">
            <v>工作人员</v>
          </cell>
          <cell r="K485">
            <v>22109006201</v>
          </cell>
          <cell r="L485">
            <v>12</v>
          </cell>
          <cell r="M485">
            <v>204.5</v>
          </cell>
          <cell r="N485">
            <v>40.9</v>
          </cell>
          <cell r="O485">
            <v>79</v>
          </cell>
          <cell r="P485">
            <v>31.6</v>
          </cell>
          <cell r="Q485">
            <v>72.5</v>
          </cell>
          <cell r="R485">
            <v>2</v>
          </cell>
          <cell r="S485" t="str">
            <v/>
          </cell>
          <cell r="T485" t="str">
            <v/>
          </cell>
        </row>
        <row r="486">
          <cell r="E486" t="str">
            <v>202506141717</v>
          </cell>
          <cell r="F486" t="str">
            <v>第17候考室</v>
          </cell>
          <cell r="G486">
            <v>17</v>
          </cell>
          <cell r="H486" t="str">
            <v>第17考场</v>
          </cell>
          <cell r="I486" t="str">
            <v>0062绥阳县青杠塘镇综合治理服务中心</v>
          </cell>
          <cell r="J486" t="str">
            <v>工作人员</v>
          </cell>
          <cell r="K486">
            <v>22109006201</v>
          </cell>
          <cell r="L486">
            <v>19</v>
          </cell>
          <cell r="M486">
            <v>199.5</v>
          </cell>
          <cell r="N486">
            <v>39.9</v>
          </cell>
          <cell r="O486">
            <v>78.4</v>
          </cell>
          <cell r="P486">
            <v>31.36</v>
          </cell>
          <cell r="Q486">
            <v>71.26</v>
          </cell>
          <cell r="R486">
            <v>3</v>
          </cell>
          <cell r="S486" t="str">
            <v/>
          </cell>
          <cell r="T486" t="str">
            <v/>
          </cell>
        </row>
        <row r="487">
          <cell r="E487" t="str">
            <v>202506141718</v>
          </cell>
          <cell r="F487" t="str">
            <v>第17候考室</v>
          </cell>
          <cell r="G487">
            <v>18</v>
          </cell>
          <cell r="H487" t="str">
            <v>第17考场</v>
          </cell>
          <cell r="I487" t="str">
            <v>0063绥阳县青杠塘镇综合执法队</v>
          </cell>
          <cell r="J487" t="str">
            <v>工作人员</v>
          </cell>
          <cell r="K487">
            <v>22109006302</v>
          </cell>
          <cell r="L487">
            <v>7</v>
          </cell>
          <cell r="M487">
            <v>210.5</v>
          </cell>
          <cell r="N487">
            <v>42.1</v>
          </cell>
          <cell r="O487">
            <v>81</v>
          </cell>
          <cell r="P487">
            <v>32.4</v>
          </cell>
          <cell r="Q487">
            <v>74.5</v>
          </cell>
          <cell r="R487">
            <v>1</v>
          </cell>
          <cell r="S487" t="str">
            <v>是</v>
          </cell>
          <cell r="T487" t="str">
            <v/>
          </cell>
        </row>
        <row r="488">
          <cell r="E488" t="str">
            <v>202506141719</v>
          </cell>
          <cell r="F488" t="str">
            <v>第17候考室</v>
          </cell>
          <cell r="G488">
            <v>19</v>
          </cell>
          <cell r="H488" t="str">
            <v>第17考场</v>
          </cell>
          <cell r="I488" t="str">
            <v>0063绥阳县青杠塘镇综合执法队</v>
          </cell>
          <cell r="J488" t="str">
            <v>工作人员</v>
          </cell>
          <cell r="K488">
            <v>22109006302</v>
          </cell>
          <cell r="L488">
            <v>29</v>
          </cell>
          <cell r="M488">
            <v>201</v>
          </cell>
          <cell r="N488">
            <v>40.2</v>
          </cell>
          <cell r="O488">
            <v>75.6</v>
          </cell>
          <cell r="P488">
            <v>30.24</v>
          </cell>
          <cell r="Q488">
            <v>70.44</v>
          </cell>
          <cell r="R488">
            <v>2</v>
          </cell>
          <cell r="S488" t="str">
            <v>是</v>
          </cell>
          <cell r="T488" t="str">
            <v/>
          </cell>
        </row>
        <row r="489">
          <cell r="E489" t="str">
            <v>202506141720</v>
          </cell>
          <cell r="F489" t="str">
            <v>第17候考室</v>
          </cell>
          <cell r="G489">
            <v>20</v>
          </cell>
          <cell r="H489" t="str">
            <v>第17考场</v>
          </cell>
          <cell r="I489" t="str">
            <v>0063绥阳县青杠塘镇综合执法队</v>
          </cell>
          <cell r="J489" t="str">
            <v>工作人员</v>
          </cell>
          <cell r="K489">
            <v>22109006302</v>
          </cell>
          <cell r="L489">
            <v>3</v>
          </cell>
          <cell r="M489">
            <v>191</v>
          </cell>
          <cell r="N489">
            <v>38.2</v>
          </cell>
          <cell r="O489" t="str">
            <v>缺考</v>
          </cell>
          <cell r="P489" t="str">
            <v>缺考</v>
          </cell>
          <cell r="Q489">
            <v>38.2</v>
          </cell>
          <cell r="R489">
            <v>5</v>
          </cell>
          <cell r="S489" t="str">
            <v/>
          </cell>
          <cell r="T489" t="str">
            <v/>
          </cell>
        </row>
        <row r="490">
          <cell r="E490" t="str">
            <v>202506141721</v>
          </cell>
          <cell r="F490" t="str">
            <v>第17候考室</v>
          </cell>
          <cell r="G490">
            <v>21</v>
          </cell>
          <cell r="H490" t="str">
            <v>第17考场</v>
          </cell>
          <cell r="I490" t="str">
            <v>0063绥阳县青杠塘镇综合执法队</v>
          </cell>
          <cell r="J490" t="str">
            <v>工作人员</v>
          </cell>
          <cell r="K490">
            <v>22109006302</v>
          </cell>
          <cell r="L490">
            <v>21</v>
          </cell>
          <cell r="M490">
            <v>179.5</v>
          </cell>
          <cell r="N490">
            <v>35.9</v>
          </cell>
          <cell r="O490">
            <v>75.6</v>
          </cell>
          <cell r="P490">
            <v>30.24</v>
          </cell>
          <cell r="Q490">
            <v>66.14</v>
          </cell>
          <cell r="R490">
            <v>3</v>
          </cell>
          <cell r="S490" t="str">
            <v/>
          </cell>
          <cell r="T490" t="str">
            <v/>
          </cell>
        </row>
        <row r="491">
          <cell r="E491" t="str">
            <v>202506141722</v>
          </cell>
          <cell r="F491" t="str">
            <v>第17候考室</v>
          </cell>
          <cell r="G491">
            <v>22</v>
          </cell>
          <cell r="H491" t="str">
            <v>第17考场</v>
          </cell>
          <cell r="I491" t="str">
            <v>0063绥阳县青杠塘镇综合执法队</v>
          </cell>
          <cell r="J491" t="str">
            <v>工作人员</v>
          </cell>
          <cell r="K491">
            <v>22109006302</v>
          </cell>
          <cell r="L491">
            <v>14</v>
          </cell>
          <cell r="M491">
            <v>175.5</v>
          </cell>
          <cell r="N491">
            <v>35.1</v>
          </cell>
          <cell r="O491" t="str">
            <v>缺考</v>
          </cell>
          <cell r="P491" t="str">
            <v>缺考</v>
          </cell>
          <cell r="Q491">
            <v>35.1</v>
          </cell>
          <cell r="R491">
            <v>6</v>
          </cell>
          <cell r="S491" t="str">
            <v/>
          </cell>
          <cell r="T491" t="str">
            <v/>
          </cell>
        </row>
        <row r="492">
          <cell r="E492" t="str">
            <v>202506141723</v>
          </cell>
          <cell r="F492" t="str">
            <v>第17候考室</v>
          </cell>
          <cell r="G492">
            <v>23</v>
          </cell>
          <cell r="H492" t="str">
            <v>第17考场</v>
          </cell>
          <cell r="I492" t="str">
            <v>0063绥阳县青杠塘镇综合执法队</v>
          </cell>
          <cell r="J492" t="str">
            <v>工作人员</v>
          </cell>
          <cell r="K492">
            <v>22109006302</v>
          </cell>
          <cell r="L492">
            <v>24</v>
          </cell>
          <cell r="M492">
            <v>171</v>
          </cell>
          <cell r="N492">
            <v>34.2</v>
          </cell>
          <cell r="O492">
            <v>79.4</v>
          </cell>
          <cell r="P492">
            <v>31.76</v>
          </cell>
          <cell r="Q492">
            <v>65.96</v>
          </cell>
          <cell r="R492">
            <v>4</v>
          </cell>
          <cell r="S492" t="str">
            <v/>
          </cell>
          <cell r="T492" t="str">
            <v/>
          </cell>
        </row>
        <row r="493">
          <cell r="E493" t="str">
            <v>202506141724</v>
          </cell>
          <cell r="F493" t="str">
            <v>第17候考室</v>
          </cell>
          <cell r="G493">
            <v>24</v>
          </cell>
          <cell r="H493" t="str">
            <v>第17考场</v>
          </cell>
          <cell r="I493" t="str">
            <v>0064绥阳县宽阔镇党务政务服务中心</v>
          </cell>
          <cell r="J493" t="str">
            <v>工作人员</v>
          </cell>
          <cell r="K493">
            <v>22109006401</v>
          </cell>
          <cell r="L493">
            <v>10</v>
          </cell>
          <cell r="M493">
            <v>200</v>
          </cell>
          <cell r="N493">
            <v>40</v>
          </cell>
          <cell r="O493">
            <v>83.6</v>
          </cell>
          <cell r="P493">
            <v>33.44</v>
          </cell>
          <cell r="Q493">
            <v>73.44</v>
          </cell>
          <cell r="R493">
            <v>1</v>
          </cell>
          <cell r="S493" t="str">
            <v>是</v>
          </cell>
          <cell r="T493" t="str">
            <v/>
          </cell>
        </row>
        <row r="494">
          <cell r="E494" t="str">
            <v>202506141725</v>
          </cell>
          <cell r="F494" t="str">
            <v>第17候考室</v>
          </cell>
          <cell r="G494">
            <v>25</v>
          </cell>
          <cell r="H494" t="str">
            <v>第17考场</v>
          </cell>
          <cell r="I494" t="str">
            <v>0064绥阳县宽阔镇党务政务服务中心</v>
          </cell>
          <cell r="J494" t="str">
            <v>工作人员</v>
          </cell>
          <cell r="K494">
            <v>22109006401</v>
          </cell>
          <cell r="L494">
            <v>27</v>
          </cell>
          <cell r="M494">
            <v>200</v>
          </cell>
          <cell r="N494">
            <v>40</v>
          </cell>
          <cell r="O494">
            <v>81.4</v>
          </cell>
          <cell r="P494">
            <v>32.56</v>
          </cell>
          <cell r="Q494">
            <v>72.56</v>
          </cell>
          <cell r="R494">
            <v>2</v>
          </cell>
          <cell r="S494" t="str">
            <v/>
          </cell>
          <cell r="T494" t="str">
            <v/>
          </cell>
        </row>
        <row r="495">
          <cell r="E495" t="str">
            <v>202506141726</v>
          </cell>
          <cell r="F495" t="str">
            <v>第17候考室</v>
          </cell>
          <cell r="G495">
            <v>26</v>
          </cell>
          <cell r="H495" t="str">
            <v>第17考场</v>
          </cell>
          <cell r="I495" t="str">
            <v>0064绥阳县宽阔镇党务政务服务中心</v>
          </cell>
          <cell r="J495" t="str">
            <v>工作人员</v>
          </cell>
          <cell r="K495">
            <v>22109006401</v>
          </cell>
          <cell r="L495">
            <v>25</v>
          </cell>
          <cell r="M495">
            <v>190</v>
          </cell>
          <cell r="N495">
            <v>38</v>
          </cell>
          <cell r="O495">
            <v>78.2</v>
          </cell>
          <cell r="P495">
            <v>31.28</v>
          </cell>
          <cell r="Q495">
            <v>69.28</v>
          </cell>
          <cell r="R495">
            <v>3</v>
          </cell>
          <cell r="S495" t="str">
            <v/>
          </cell>
          <cell r="T495" t="str">
            <v/>
          </cell>
        </row>
        <row r="496">
          <cell r="E496" t="str">
            <v>202506141727</v>
          </cell>
          <cell r="F496" t="str">
            <v>第17候考室</v>
          </cell>
          <cell r="G496">
            <v>27</v>
          </cell>
          <cell r="H496" t="str">
            <v>第17考场</v>
          </cell>
          <cell r="I496" t="str">
            <v>0065绥阳县宽阔镇综合执法队</v>
          </cell>
          <cell r="J496" t="str">
            <v>工作人员</v>
          </cell>
          <cell r="K496">
            <v>22109006501</v>
          </cell>
          <cell r="L496">
            <v>23</v>
          </cell>
          <cell r="M496">
            <v>191.5</v>
          </cell>
          <cell r="N496">
            <v>38.3</v>
          </cell>
          <cell r="O496">
            <v>81.4</v>
          </cell>
          <cell r="P496">
            <v>32.56</v>
          </cell>
          <cell r="Q496">
            <v>70.86</v>
          </cell>
          <cell r="R496">
            <v>1</v>
          </cell>
          <cell r="S496" t="str">
            <v>是</v>
          </cell>
          <cell r="T496" t="str">
            <v/>
          </cell>
        </row>
        <row r="497">
          <cell r="E497" t="str">
            <v>202506141728</v>
          </cell>
          <cell r="F497" t="str">
            <v>第17候考室</v>
          </cell>
          <cell r="G497">
            <v>28</v>
          </cell>
          <cell r="H497" t="str">
            <v>第17考场</v>
          </cell>
          <cell r="I497" t="str">
            <v>0065绥阳县宽阔镇综合执法队</v>
          </cell>
          <cell r="J497" t="str">
            <v>工作人员</v>
          </cell>
          <cell r="K497">
            <v>22109006501</v>
          </cell>
          <cell r="L497">
            <v>18</v>
          </cell>
          <cell r="M497">
            <v>186.5</v>
          </cell>
          <cell r="N497">
            <v>37.3</v>
          </cell>
          <cell r="O497" t="str">
            <v>缺考</v>
          </cell>
          <cell r="P497" t="str">
            <v>缺考</v>
          </cell>
          <cell r="Q497">
            <v>37.3</v>
          </cell>
          <cell r="R497">
            <v>3</v>
          </cell>
          <cell r="S497" t="str">
            <v/>
          </cell>
          <cell r="T497" t="str">
            <v/>
          </cell>
        </row>
        <row r="498">
          <cell r="E498" t="str">
            <v>202506141729</v>
          </cell>
          <cell r="F498" t="str">
            <v>第17候考室</v>
          </cell>
          <cell r="G498">
            <v>29</v>
          </cell>
          <cell r="H498" t="str">
            <v>第17考场</v>
          </cell>
          <cell r="I498" t="str">
            <v>0065绥阳县宽阔镇综合执法队</v>
          </cell>
          <cell r="J498" t="str">
            <v>工作人员</v>
          </cell>
          <cell r="K498">
            <v>22109006501</v>
          </cell>
          <cell r="L498">
            <v>1</v>
          </cell>
          <cell r="M498">
            <v>182.5</v>
          </cell>
          <cell r="N498">
            <v>36.5</v>
          </cell>
          <cell r="O498">
            <v>80</v>
          </cell>
          <cell r="P498">
            <v>32</v>
          </cell>
          <cell r="Q498">
            <v>68.5</v>
          </cell>
          <cell r="R498">
            <v>2</v>
          </cell>
          <cell r="S498" t="str">
            <v/>
          </cell>
          <cell r="T498" t="str">
            <v/>
          </cell>
        </row>
        <row r="499">
          <cell r="E499" t="str">
            <v>202506141801</v>
          </cell>
          <cell r="F499" t="str">
            <v>第18候考室</v>
          </cell>
          <cell r="G499">
            <v>1</v>
          </cell>
          <cell r="H499" t="str">
            <v>第18考场</v>
          </cell>
          <cell r="I499" t="str">
            <v>0065绥阳县宽阔镇综合执法队</v>
          </cell>
          <cell r="J499" t="str">
            <v>工作人员</v>
          </cell>
          <cell r="K499">
            <v>22109006502</v>
          </cell>
          <cell r="L499">
            <v>25</v>
          </cell>
          <cell r="M499">
            <v>220.5</v>
          </cell>
          <cell r="N499">
            <v>44.1</v>
          </cell>
          <cell r="O499">
            <v>80.2</v>
          </cell>
          <cell r="P499">
            <v>32.08</v>
          </cell>
          <cell r="Q499">
            <v>76.18</v>
          </cell>
          <cell r="R499">
            <v>2</v>
          </cell>
          <cell r="S499" t="str">
            <v/>
          </cell>
          <cell r="T499" t="str">
            <v/>
          </cell>
        </row>
        <row r="500">
          <cell r="E500" t="str">
            <v>202506141802</v>
          </cell>
          <cell r="F500" t="str">
            <v>第18候考室</v>
          </cell>
          <cell r="G500">
            <v>2</v>
          </cell>
          <cell r="H500" t="str">
            <v>第18考场</v>
          </cell>
          <cell r="I500" t="str">
            <v>0065绥阳县宽阔镇综合执法队</v>
          </cell>
          <cell r="J500" t="str">
            <v>工作人员</v>
          </cell>
          <cell r="K500">
            <v>22109006502</v>
          </cell>
          <cell r="L500">
            <v>22</v>
          </cell>
          <cell r="M500">
            <v>213.5</v>
          </cell>
          <cell r="N500">
            <v>42.7</v>
          </cell>
          <cell r="O500">
            <v>84.2</v>
          </cell>
          <cell r="P500">
            <v>33.68</v>
          </cell>
          <cell r="Q500">
            <v>76.38</v>
          </cell>
          <cell r="R500">
            <v>1</v>
          </cell>
          <cell r="S500" t="str">
            <v>是</v>
          </cell>
          <cell r="T500" t="str">
            <v/>
          </cell>
        </row>
        <row r="501">
          <cell r="E501" t="str">
            <v>202506141803</v>
          </cell>
          <cell r="F501" t="str">
            <v>第18候考室</v>
          </cell>
          <cell r="G501">
            <v>3</v>
          </cell>
          <cell r="H501" t="str">
            <v>第18考场</v>
          </cell>
          <cell r="I501" t="str">
            <v>0065绥阳县宽阔镇综合执法队</v>
          </cell>
          <cell r="J501" t="str">
            <v>工作人员</v>
          </cell>
          <cell r="K501">
            <v>22109006502</v>
          </cell>
          <cell r="L501">
            <v>9</v>
          </cell>
          <cell r="M501">
            <v>200.5</v>
          </cell>
          <cell r="N501">
            <v>40.1</v>
          </cell>
          <cell r="O501">
            <v>83.6</v>
          </cell>
          <cell r="P501">
            <v>33.44</v>
          </cell>
          <cell r="Q501">
            <v>73.54</v>
          </cell>
          <cell r="R501">
            <v>3</v>
          </cell>
          <cell r="S501" t="str">
            <v/>
          </cell>
          <cell r="T501" t="str">
            <v/>
          </cell>
        </row>
        <row r="502">
          <cell r="E502" t="str">
            <v>202506141804</v>
          </cell>
          <cell r="F502" t="str">
            <v>第18候考室</v>
          </cell>
          <cell r="G502">
            <v>4</v>
          </cell>
          <cell r="H502" t="str">
            <v>第18考场</v>
          </cell>
          <cell r="I502" t="str">
            <v>0066绥阳县太白镇农业农村综合服务中心</v>
          </cell>
          <cell r="J502" t="str">
            <v>工作人员</v>
          </cell>
          <cell r="K502">
            <v>22109006601</v>
          </cell>
          <cell r="L502">
            <v>10</v>
          </cell>
          <cell r="M502">
            <v>208</v>
          </cell>
          <cell r="N502">
            <v>41.6</v>
          </cell>
          <cell r="O502">
            <v>83.8</v>
          </cell>
          <cell r="P502">
            <v>33.52</v>
          </cell>
          <cell r="Q502">
            <v>75.12</v>
          </cell>
          <cell r="R502">
            <v>1</v>
          </cell>
          <cell r="S502" t="str">
            <v>是</v>
          </cell>
          <cell r="T502" t="str">
            <v/>
          </cell>
        </row>
        <row r="503">
          <cell r="E503" t="str">
            <v>202506141805</v>
          </cell>
          <cell r="F503" t="str">
            <v>第18候考室</v>
          </cell>
          <cell r="G503">
            <v>5</v>
          </cell>
          <cell r="H503" t="str">
            <v>第18考场</v>
          </cell>
          <cell r="I503" t="str">
            <v>0066绥阳县太白镇农业农村综合服务中心</v>
          </cell>
          <cell r="J503" t="str">
            <v>工作人员</v>
          </cell>
          <cell r="K503">
            <v>22109006601</v>
          </cell>
          <cell r="L503">
            <v>18</v>
          </cell>
          <cell r="M503">
            <v>181.5</v>
          </cell>
          <cell r="N503">
            <v>36.3</v>
          </cell>
          <cell r="O503">
            <v>82.2</v>
          </cell>
          <cell r="P503">
            <v>32.88</v>
          </cell>
          <cell r="Q503">
            <v>69.18</v>
          </cell>
          <cell r="R503">
            <v>2</v>
          </cell>
          <cell r="S503" t="str">
            <v/>
          </cell>
          <cell r="T503" t="str">
            <v/>
          </cell>
        </row>
        <row r="504">
          <cell r="E504" t="str">
            <v>202506141806</v>
          </cell>
          <cell r="F504" t="str">
            <v>第18候考室</v>
          </cell>
          <cell r="G504">
            <v>6</v>
          </cell>
          <cell r="H504" t="str">
            <v>第18考场</v>
          </cell>
          <cell r="I504" t="str">
            <v>0066绥阳县太白镇农业农村综合服务中心</v>
          </cell>
          <cell r="J504" t="str">
            <v>工作人员</v>
          </cell>
          <cell r="K504">
            <v>22109006601</v>
          </cell>
          <cell r="L504">
            <v>27</v>
          </cell>
          <cell r="M504">
            <v>180.5</v>
          </cell>
          <cell r="N504">
            <v>36.1</v>
          </cell>
          <cell r="O504">
            <v>79.6</v>
          </cell>
          <cell r="P504">
            <v>31.84</v>
          </cell>
          <cell r="Q504">
            <v>67.94</v>
          </cell>
          <cell r="R504">
            <v>3</v>
          </cell>
          <cell r="S504" t="str">
            <v/>
          </cell>
          <cell r="T504" t="str">
            <v/>
          </cell>
        </row>
        <row r="505">
          <cell r="E505" t="str">
            <v>202506141807</v>
          </cell>
          <cell r="F505" t="str">
            <v>第18候考室</v>
          </cell>
          <cell r="G505">
            <v>7</v>
          </cell>
          <cell r="H505" t="str">
            <v>第18考场</v>
          </cell>
          <cell r="I505" t="str">
            <v>0067绥阳县太白镇综合执法队</v>
          </cell>
          <cell r="J505" t="str">
            <v>工作人员</v>
          </cell>
          <cell r="K505">
            <v>22109006701</v>
          </cell>
          <cell r="L505">
            <v>20</v>
          </cell>
          <cell r="M505">
            <v>185</v>
          </cell>
          <cell r="N505">
            <v>37</v>
          </cell>
          <cell r="O505">
            <v>85.4</v>
          </cell>
          <cell r="P505">
            <v>34.16</v>
          </cell>
          <cell r="Q505">
            <v>71.16</v>
          </cell>
          <cell r="R505">
            <v>1</v>
          </cell>
          <cell r="S505" t="str">
            <v>是</v>
          </cell>
          <cell r="T505" t="str">
            <v/>
          </cell>
        </row>
        <row r="506">
          <cell r="E506" t="str">
            <v>202506141808</v>
          </cell>
          <cell r="F506" t="str">
            <v>第18候考室</v>
          </cell>
          <cell r="G506">
            <v>8</v>
          </cell>
          <cell r="H506" t="str">
            <v>第18考场</v>
          </cell>
          <cell r="I506" t="str">
            <v>0067绥阳县太白镇综合执法队</v>
          </cell>
          <cell r="J506" t="str">
            <v>工作人员</v>
          </cell>
          <cell r="K506">
            <v>22109006701</v>
          </cell>
          <cell r="L506">
            <v>13</v>
          </cell>
          <cell r="M506">
            <v>154</v>
          </cell>
          <cell r="N506">
            <v>30.8</v>
          </cell>
          <cell r="O506">
            <v>79.4</v>
          </cell>
          <cell r="P506">
            <v>31.76</v>
          </cell>
          <cell r="Q506">
            <v>62.56</v>
          </cell>
          <cell r="R506">
            <v>2</v>
          </cell>
          <cell r="S506" t="str">
            <v/>
          </cell>
          <cell r="T506" t="str">
            <v/>
          </cell>
        </row>
        <row r="507">
          <cell r="E507" t="str">
            <v>202506141809</v>
          </cell>
          <cell r="F507" t="str">
            <v>第18候考室</v>
          </cell>
          <cell r="G507">
            <v>9</v>
          </cell>
          <cell r="H507" t="str">
            <v>第18考场</v>
          </cell>
          <cell r="I507" t="str">
            <v>0067绥阳县太白镇综合执法队</v>
          </cell>
          <cell r="J507" t="str">
            <v>工作人员</v>
          </cell>
          <cell r="K507">
            <v>22109006701</v>
          </cell>
          <cell r="L507">
            <v>21</v>
          </cell>
          <cell r="M507">
            <v>144</v>
          </cell>
          <cell r="N507">
            <v>28.8</v>
          </cell>
          <cell r="O507">
            <v>84.4</v>
          </cell>
          <cell r="P507">
            <v>33.76</v>
          </cell>
          <cell r="Q507">
            <v>62.56</v>
          </cell>
          <cell r="R507">
            <v>3</v>
          </cell>
          <cell r="S507" t="str">
            <v/>
          </cell>
          <cell r="T507" t="str">
            <v/>
          </cell>
        </row>
        <row r="508">
          <cell r="E508" t="str">
            <v>202506141810</v>
          </cell>
          <cell r="F508" t="str">
            <v>第18候考室</v>
          </cell>
          <cell r="G508">
            <v>10</v>
          </cell>
          <cell r="H508" t="str">
            <v>第18考场</v>
          </cell>
          <cell r="I508" t="str">
            <v>0067绥阳县太白镇综合执法队</v>
          </cell>
          <cell r="J508" t="str">
            <v>工作人员</v>
          </cell>
          <cell r="K508">
            <v>22109006702</v>
          </cell>
          <cell r="L508">
            <v>5</v>
          </cell>
          <cell r="M508">
            <v>195.5</v>
          </cell>
          <cell r="N508">
            <v>39.1</v>
          </cell>
          <cell r="O508">
            <v>80.4</v>
          </cell>
          <cell r="P508">
            <v>32.16</v>
          </cell>
          <cell r="Q508">
            <v>71.26</v>
          </cell>
          <cell r="R508">
            <v>2</v>
          </cell>
          <cell r="S508" t="str">
            <v/>
          </cell>
          <cell r="T508" t="str">
            <v/>
          </cell>
        </row>
        <row r="509">
          <cell r="E509" t="str">
            <v>202506141811</v>
          </cell>
          <cell r="F509" t="str">
            <v>第18候考室</v>
          </cell>
          <cell r="G509">
            <v>11</v>
          </cell>
          <cell r="H509" t="str">
            <v>第18考场</v>
          </cell>
          <cell r="I509" t="str">
            <v>0067绥阳县太白镇综合执法队</v>
          </cell>
          <cell r="J509" t="str">
            <v>工作人员</v>
          </cell>
          <cell r="K509">
            <v>22109006702</v>
          </cell>
          <cell r="L509">
            <v>24</v>
          </cell>
          <cell r="M509">
            <v>193</v>
          </cell>
          <cell r="N509">
            <v>38.6</v>
          </cell>
          <cell r="O509">
            <v>82.6</v>
          </cell>
          <cell r="P509">
            <v>33.04</v>
          </cell>
          <cell r="Q509">
            <v>71.64</v>
          </cell>
          <cell r="R509">
            <v>1</v>
          </cell>
          <cell r="S509" t="str">
            <v>是</v>
          </cell>
          <cell r="T509" t="str">
            <v/>
          </cell>
        </row>
        <row r="510">
          <cell r="E510" t="str">
            <v>202506141812</v>
          </cell>
          <cell r="F510" t="str">
            <v>第18候考室</v>
          </cell>
          <cell r="G510">
            <v>12</v>
          </cell>
          <cell r="H510" t="str">
            <v>第18考场</v>
          </cell>
          <cell r="I510" t="str">
            <v>0067绥阳县太白镇综合执法队</v>
          </cell>
          <cell r="J510" t="str">
            <v>工作人员</v>
          </cell>
          <cell r="K510">
            <v>22109006702</v>
          </cell>
          <cell r="L510">
            <v>11</v>
          </cell>
          <cell r="M510">
            <v>191.5</v>
          </cell>
          <cell r="N510">
            <v>38.3</v>
          </cell>
          <cell r="O510">
            <v>81.8</v>
          </cell>
          <cell r="P510">
            <v>32.72</v>
          </cell>
          <cell r="Q510">
            <v>71.02</v>
          </cell>
          <cell r="R510">
            <v>3</v>
          </cell>
          <cell r="S510" t="str">
            <v/>
          </cell>
          <cell r="T510" t="str">
            <v/>
          </cell>
        </row>
        <row r="511">
          <cell r="E511" t="str">
            <v>202506141813</v>
          </cell>
          <cell r="F511" t="str">
            <v>第18候考室</v>
          </cell>
          <cell r="G511">
            <v>13</v>
          </cell>
          <cell r="H511" t="str">
            <v>第18考场</v>
          </cell>
          <cell r="I511" t="str">
            <v>0068绥阳县坪乐镇党务政务服务中心</v>
          </cell>
          <cell r="J511" t="str">
            <v>工作人员</v>
          </cell>
          <cell r="K511">
            <v>22109006801</v>
          </cell>
          <cell r="L511">
            <v>3</v>
          </cell>
          <cell r="M511">
            <v>200</v>
          </cell>
          <cell r="N511">
            <v>40</v>
          </cell>
          <cell r="O511" t="str">
            <v>缺考</v>
          </cell>
          <cell r="P511" t="str">
            <v>缺考</v>
          </cell>
          <cell r="Q511">
            <v>40</v>
          </cell>
          <cell r="R511">
            <v>4</v>
          </cell>
          <cell r="S511" t="str">
            <v/>
          </cell>
          <cell r="T511" t="str">
            <v/>
          </cell>
        </row>
        <row r="512">
          <cell r="E512" t="str">
            <v>202506141814</v>
          </cell>
          <cell r="F512" t="str">
            <v>第18候考室</v>
          </cell>
          <cell r="G512">
            <v>14</v>
          </cell>
          <cell r="H512" t="str">
            <v>第18考场</v>
          </cell>
          <cell r="I512" t="str">
            <v>0068绥阳县坪乐镇党务政务服务中心</v>
          </cell>
          <cell r="J512" t="str">
            <v>工作人员</v>
          </cell>
          <cell r="K512">
            <v>22109006801</v>
          </cell>
          <cell r="L512">
            <v>16</v>
          </cell>
          <cell r="M512">
            <v>191</v>
          </cell>
          <cell r="N512">
            <v>38.2</v>
          </cell>
          <cell r="O512">
            <v>81.8</v>
          </cell>
          <cell r="P512">
            <v>32.72</v>
          </cell>
          <cell r="Q512">
            <v>70.92</v>
          </cell>
          <cell r="R512">
            <v>1</v>
          </cell>
          <cell r="S512" t="str">
            <v>是</v>
          </cell>
          <cell r="T512" t="str">
            <v/>
          </cell>
        </row>
        <row r="513">
          <cell r="E513" t="str">
            <v>202506141815</v>
          </cell>
          <cell r="F513" t="str">
            <v>第18候考室</v>
          </cell>
          <cell r="G513">
            <v>15</v>
          </cell>
          <cell r="H513" t="str">
            <v>第18考场</v>
          </cell>
          <cell r="I513" t="str">
            <v>0068绥阳县坪乐镇党务政务服务中心</v>
          </cell>
          <cell r="J513" t="str">
            <v>工作人员</v>
          </cell>
          <cell r="K513">
            <v>22109006801</v>
          </cell>
          <cell r="L513">
            <v>26</v>
          </cell>
          <cell r="M513">
            <v>190</v>
          </cell>
          <cell r="N513">
            <v>38</v>
          </cell>
          <cell r="O513">
            <v>82.2</v>
          </cell>
          <cell r="P513">
            <v>32.88</v>
          </cell>
          <cell r="Q513">
            <v>70.88</v>
          </cell>
          <cell r="R513">
            <v>2</v>
          </cell>
          <cell r="S513" t="str">
            <v/>
          </cell>
          <cell r="T513" t="str">
            <v/>
          </cell>
        </row>
        <row r="514">
          <cell r="E514" t="str">
            <v>202506141816</v>
          </cell>
          <cell r="F514" t="str">
            <v>第18候考室</v>
          </cell>
          <cell r="G514">
            <v>16</v>
          </cell>
          <cell r="H514" t="str">
            <v>第18考场</v>
          </cell>
          <cell r="I514" t="str">
            <v>0068绥阳县坪乐镇党务政务服务中心</v>
          </cell>
          <cell r="J514" t="str">
            <v>工作人员</v>
          </cell>
          <cell r="K514">
            <v>22109006801</v>
          </cell>
          <cell r="L514">
            <v>15</v>
          </cell>
          <cell r="M514">
            <v>190</v>
          </cell>
          <cell r="N514">
            <v>38</v>
          </cell>
          <cell r="O514">
            <v>82.2</v>
          </cell>
          <cell r="P514">
            <v>32.88</v>
          </cell>
          <cell r="Q514">
            <v>70.88</v>
          </cell>
          <cell r="R514">
            <v>2</v>
          </cell>
          <cell r="S514" t="str">
            <v/>
          </cell>
          <cell r="T514" t="str">
            <v/>
          </cell>
        </row>
        <row r="515">
          <cell r="E515" t="str">
            <v>202506141817</v>
          </cell>
          <cell r="F515" t="str">
            <v>第18候考室</v>
          </cell>
          <cell r="G515">
            <v>17</v>
          </cell>
          <cell r="H515" t="str">
            <v>第18考场</v>
          </cell>
          <cell r="I515" t="str">
            <v>0069绥阳县坪乐镇综合执法队</v>
          </cell>
          <cell r="J515" t="str">
            <v>工作人员</v>
          </cell>
          <cell r="K515">
            <v>22109006901</v>
          </cell>
          <cell r="L515">
            <v>23</v>
          </cell>
          <cell r="M515">
            <v>176</v>
          </cell>
          <cell r="N515">
            <v>35.2</v>
          </cell>
          <cell r="O515">
            <v>85.4</v>
          </cell>
          <cell r="P515">
            <v>34.16</v>
          </cell>
          <cell r="Q515">
            <v>69.36</v>
          </cell>
          <cell r="R515">
            <v>1</v>
          </cell>
          <cell r="S515" t="str">
            <v>是</v>
          </cell>
          <cell r="T515" t="str">
            <v/>
          </cell>
        </row>
        <row r="516">
          <cell r="E516" t="str">
            <v>202506141818</v>
          </cell>
          <cell r="F516" t="str">
            <v>第18候考室</v>
          </cell>
          <cell r="G516">
            <v>18</v>
          </cell>
          <cell r="H516" t="str">
            <v>第18考场</v>
          </cell>
          <cell r="I516" t="str">
            <v>0069绥阳县坪乐镇综合执法队</v>
          </cell>
          <cell r="J516" t="str">
            <v>工作人员</v>
          </cell>
          <cell r="K516">
            <v>22109006901</v>
          </cell>
          <cell r="L516">
            <v>1</v>
          </cell>
          <cell r="M516">
            <v>138</v>
          </cell>
          <cell r="N516">
            <v>27.6</v>
          </cell>
          <cell r="O516">
            <v>82.7</v>
          </cell>
          <cell r="P516">
            <v>33.08</v>
          </cell>
          <cell r="Q516">
            <v>60.68</v>
          </cell>
          <cell r="R516">
            <v>2</v>
          </cell>
          <cell r="S516" t="str">
            <v/>
          </cell>
          <cell r="T516" t="str">
            <v/>
          </cell>
        </row>
        <row r="517">
          <cell r="E517" t="str">
            <v>202506141819</v>
          </cell>
          <cell r="F517" t="str">
            <v>第18候考室</v>
          </cell>
          <cell r="G517">
            <v>19</v>
          </cell>
          <cell r="H517" t="str">
            <v>第18考场</v>
          </cell>
          <cell r="I517" t="str">
            <v>0069绥阳县坪乐镇综合执法队</v>
          </cell>
          <cell r="J517" t="str">
            <v>工作人员</v>
          </cell>
          <cell r="K517">
            <v>22109006901</v>
          </cell>
          <cell r="L517">
            <v>14</v>
          </cell>
          <cell r="M517">
            <v>127</v>
          </cell>
          <cell r="N517">
            <v>25.4</v>
          </cell>
          <cell r="O517">
            <v>80.2</v>
          </cell>
          <cell r="P517">
            <v>32.08</v>
          </cell>
          <cell r="Q517">
            <v>57.48</v>
          </cell>
          <cell r="R517">
            <v>3</v>
          </cell>
          <cell r="S517" t="str">
            <v/>
          </cell>
          <cell r="T517" t="str">
            <v/>
          </cell>
        </row>
        <row r="518">
          <cell r="E518" t="str">
            <v>202506141820</v>
          </cell>
          <cell r="F518" t="str">
            <v>第18候考室</v>
          </cell>
          <cell r="G518">
            <v>20</v>
          </cell>
          <cell r="H518" t="str">
            <v>第18考场</v>
          </cell>
          <cell r="I518" t="str">
            <v>0070绥阳县坪乐镇综合治理服务中心</v>
          </cell>
          <cell r="J518" t="str">
            <v>工作人员</v>
          </cell>
          <cell r="K518">
            <v>22109007001</v>
          </cell>
          <cell r="L518">
            <v>8</v>
          </cell>
          <cell r="M518">
            <v>186</v>
          </cell>
          <cell r="N518">
            <v>37.2</v>
          </cell>
          <cell r="O518" t="str">
            <v>缺考</v>
          </cell>
          <cell r="P518" t="str">
            <v>缺考</v>
          </cell>
          <cell r="Q518">
            <v>37.2</v>
          </cell>
          <cell r="R518">
            <v>3</v>
          </cell>
          <cell r="S518" t="str">
            <v/>
          </cell>
          <cell r="T518" t="str">
            <v/>
          </cell>
        </row>
        <row r="519">
          <cell r="E519" t="str">
            <v>202506141821</v>
          </cell>
          <cell r="F519" t="str">
            <v>第18候考室</v>
          </cell>
          <cell r="G519">
            <v>21</v>
          </cell>
          <cell r="H519" t="str">
            <v>第18考场</v>
          </cell>
          <cell r="I519" t="str">
            <v>0070绥阳县坪乐镇综合治理服务中心</v>
          </cell>
          <cell r="J519" t="str">
            <v>工作人员</v>
          </cell>
          <cell r="K519">
            <v>22109007001</v>
          </cell>
          <cell r="L519">
            <v>7</v>
          </cell>
          <cell r="M519">
            <v>170.5</v>
          </cell>
          <cell r="N519">
            <v>34.1</v>
          </cell>
          <cell r="O519">
            <v>83.8</v>
          </cell>
          <cell r="P519">
            <v>33.52</v>
          </cell>
          <cell r="Q519">
            <v>67.62</v>
          </cell>
          <cell r="R519">
            <v>1</v>
          </cell>
          <cell r="S519" t="str">
            <v>是</v>
          </cell>
          <cell r="T519" t="str">
            <v/>
          </cell>
        </row>
        <row r="520">
          <cell r="E520" t="str">
            <v>202506141822</v>
          </cell>
          <cell r="F520" t="str">
            <v>第18候考室</v>
          </cell>
          <cell r="G520">
            <v>22</v>
          </cell>
          <cell r="H520" t="str">
            <v>第18考场</v>
          </cell>
          <cell r="I520" t="str">
            <v>0070绥阳县坪乐镇综合治理服务中心</v>
          </cell>
          <cell r="J520" t="str">
            <v>工作人员</v>
          </cell>
          <cell r="K520">
            <v>22109007001</v>
          </cell>
          <cell r="L520">
            <v>28</v>
          </cell>
          <cell r="M520">
            <v>160.5</v>
          </cell>
          <cell r="N520">
            <v>32.1</v>
          </cell>
          <cell r="O520">
            <v>81.6</v>
          </cell>
          <cell r="P520">
            <v>32.64</v>
          </cell>
          <cell r="Q520">
            <v>64.74</v>
          </cell>
          <cell r="R520">
            <v>2</v>
          </cell>
          <cell r="S520" t="str">
            <v/>
          </cell>
          <cell r="T520" t="str">
            <v/>
          </cell>
        </row>
        <row r="521">
          <cell r="E521" t="str">
            <v>202506141823</v>
          </cell>
          <cell r="F521" t="str">
            <v>第18候考室</v>
          </cell>
          <cell r="G521">
            <v>23</v>
          </cell>
          <cell r="H521" t="str">
            <v>第18考场</v>
          </cell>
          <cell r="I521" t="str">
            <v>0071绥阳县小关乡农业农村综合服务中心</v>
          </cell>
          <cell r="J521" t="str">
            <v>工作人员</v>
          </cell>
          <cell r="K521">
            <v>22109007101</v>
          </cell>
          <cell r="L521">
            <v>2</v>
          </cell>
          <cell r="M521">
            <v>198.5</v>
          </cell>
          <cell r="N521">
            <v>39.7</v>
          </cell>
          <cell r="O521">
            <v>80</v>
          </cell>
          <cell r="P521">
            <v>32</v>
          </cell>
          <cell r="Q521">
            <v>71.7</v>
          </cell>
          <cell r="R521">
            <v>1</v>
          </cell>
          <cell r="S521" t="str">
            <v>是</v>
          </cell>
          <cell r="T521" t="str">
            <v/>
          </cell>
        </row>
        <row r="522">
          <cell r="E522" t="str">
            <v>202506141824</v>
          </cell>
          <cell r="F522" t="str">
            <v>第18候考室</v>
          </cell>
          <cell r="G522">
            <v>24</v>
          </cell>
          <cell r="H522" t="str">
            <v>第18考场</v>
          </cell>
          <cell r="I522" t="str">
            <v>0071绥阳县小关乡农业农村综合服务中心</v>
          </cell>
          <cell r="J522" t="str">
            <v>工作人员</v>
          </cell>
          <cell r="K522">
            <v>22109007101</v>
          </cell>
          <cell r="L522">
            <v>4</v>
          </cell>
          <cell r="M522">
            <v>192</v>
          </cell>
          <cell r="N522">
            <v>38.4</v>
          </cell>
          <cell r="O522">
            <v>78.2</v>
          </cell>
          <cell r="P522">
            <v>31.28</v>
          </cell>
          <cell r="Q522">
            <v>69.68</v>
          </cell>
          <cell r="R522">
            <v>2</v>
          </cell>
          <cell r="S522" t="str">
            <v/>
          </cell>
          <cell r="T522" t="str">
            <v/>
          </cell>
        </row>
        <row r="523">
          <cell r="E523" t="str">
            <v>202506141825</v>
          </cell>
          <cell r="F523" t="str">
            <v>第18候考室</v>
          </cell>
          <cell r="G523">
            <v>25</v>
          </cell>
          <cell r="H523" t="str">
            <v>第18考场</v>
          </cell>
          <cell r="I523" t="str">
            <v>0071绥阳县小关乡农业农村综合服务中心</v>
          </cell>
          <cell r="J523" t="str">
            <v>工作人员</v>
          </cell>
          <cell r="K523">
            <v>22109007101</v>
          </cell>
          <cell r="L523">
            <v>6</v>
          </cell>
          <cell r="M523">
            <v>185.5</v>
          </cell>
          <cell r="N523">
            <v>37.1</v>
          </cell>
          <cell r="O523">
            <v>75.6</v>
          </cell>
          <cell r="P523">
            <v>30.24</v>
          </cell>
          <cell r="Q523">
            <v>67.34</v>
          </cell>
          <cell r="R523">
            <v>3</v>
          </cell>
          <cell r="S523" t="str">
            <v/>
          </cell>
          <cell r="T523" t="str">
            <v/>
          </cell>
        </row>
        <row r="524">
          <cell r="E524" t="str">
            <v>202506141826</v>
          </cell>
          <cell r="F524" t="str">
            <v>第18候考室</v>
          </cell>
          <cell r="G524">
            <v>26</v>
          </cell>
          <cell r="H524" t="str">
            <v>第18考场</v>
          </cell>
          <cell r="I524" t="str">
            <v>0072绥阳县小关乡综合执法队</v>
          </cell>
          <cell r="J524" t="str">
            <v>工作人员</v>
          </cell>
          <cell r="K524">
            <v>22109007201</v>
          </cell>
          <cell r="L524">
            <v>12</v>
          </cell>
          <cell r="M524">
            <v>204.5</v>
          </cell>
          <cell r="N524">
            <v>40.9</v>
          </cell>
          <cell r="O524">
            <v>82.2</v>
          </cell>
          <cell r="P524">
            <v>32.88</v>
          </cell>
          <cell r="Q524">
            <v>73.78</v>
          </cell>
          <cell r="R524">
            <v>1</v>
          </cell>
          <cell r="S524" t="str">
            <v>是</v>
          </cell>
          <cell r="T524" t="str">
            <v/>
          </cell>
        </row>
        <row r="525">
          <cell r="E525" t="str">
            <v>202506141827</v>
          </cell>
          <cell r="F525" t="str">
            <v>第18候考室</v>
          </cell>
          <cell r="G525">
            <v>27</v>
          </cell>
          <cell r="H525" t="str">
            <v>第18考场</v>
          </cell>
          <cell r="I525" t="str">
            <v>0072绥阳县小关乡综合执法队</v>
          </cell>
          <cell r="J525" t="str">
            <v>工作人员</v>
          </cell>
          <cell r="K525">
            <v>22109007201</v>
          </cell>
          <cell r="L525">
            <v>19</v>
          </cell>
          <cell r="M525">
            <v>185.5</v>
          </cell>
          <cell r="N525">
            <v>37.1</v>
          </cell>
          <cell r="O525">
            <v>82.4</v>
          </cell>
          <cell r="P525">
            <v>32.96</v>
          </cell>
          <cell r="Q525">
            <v>70.06</v>
          </cell>
          <cell r="R525">
            <v>2</v>
          </cell>
          <cell r="S525" t="str">
            <v/>
          </cell>
          <cell r="T525" t="str">
            <v/>
          </cell>
        </row>
        <row r="526">
          <cell r="E526" t="str">
            <v>202506141828</v>
          </cell>
          <cell r="F526" t="str">
            <v>第18候考室</v>
          </cell>
          <cell r="G526">
            <v>28</v>
          </cell>
          <cell r="H526" t="str">
            <v>第18考场</v>
          </cell>
          <cell r="I526" t="str">
            <v>0072绥阳县小关乡综合执法队</v>
          </cell>
          <cell r="J526" t="str">
            <v>工作人员</v>
          </cell>
          <cell r="K526">
            <v>22109007201</v>
          </cell>
          <cell r="L526">
            <v>17</v>
          </cell>
          <cell r="M526">
            <v>166</v>
          </cell>
          <cell r="N526">
            <v>33.2</v>
          </cell>
          <cell r="O526">
            <v>77.6</v>
          </cell>
          <cell r="P526">
            <v>31.04</v>
          </cell>
          <cell r="Q526">
            <v>64.24</v>
          </cell>
          <cell r="R526">
            <v>3</v>
          </cell>
          <cell r="S526" t="str">
            <v/>
          </cell>
          <cell r="T526" t="str">
            <v/>
          </cell>
        </row>
      </sheetData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26"/>
  <sheetViews>
    <sheetView tabSelected="1" topLeftCell="A487" workbookViewId="0">
      <selection activeCell="O520" sqref="O520"/>
    </sheetView>
  </sheetViews>
  <sheetFormatPr defaultColWidth="9" defaultRowHeight="13.5"/>
  <cols>
    <col min="2" max="2" width="14" customWidth="1"/>
    <col min="3" max="3" width="40.25" customWidth="1"/>
    <col min="4" max="4" width="16.25" customWidth="1"/>
    <col min="6" max="6" width="14.875" customWidth="1"/>
  </cols>
  <sheetData>
    <row r="1" ht="22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48" spans="1:11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</row>
    <row r="3" spans="1:11">
      <c r="A3" s="4">
        <v>1</v>
      </c>
      <c r="B3" s="5" t="s">
        <v>12</v>
      </c>
      <c r="C3" s="6" t="str">
        <f>VLOOKUP($B3,[1]面试人员名单!$E$2:$O$432,5,0)</f>
        <v>0001绥阳县人民医院</v>
      </c>
      <c r="D3" s="7">
        <f>VLOOKUP($B3,[1]面试人员名单!$E$2:$O$432,7,0)</f>
        <v>22109000101</v>
      </c>
      <c r="E3" s="6">
        <f>VLOOKUP($B3,[1]面试人员名单!$E$2:$O$432,9,0)</f>
        <v>160.9</v>
      </c>
      <c r="F3" s="6">
        <f t="shared" ref="F3:F66" si="0">ROUND(E3/3*0.6,2)</f>
        <v>32.18</v>
      </c>
      <c r="G3" s="6">
        <f>VLOOKUP($B3,[1]面试人员名单!$E$2:$O$432,11,0)</f>
        <v>75.7</v>
      </c>
      <c r="H3" s="6">
        <f t="shared" ref="H3:H66" si="1">IF(G3="缺考","缺考",ROUND(G3*0.4,2))</f>
        <v>30.28</v>
      </c>
      <c r="I3" s="6">
        <f t="shared" ref="I3:I66" si="2">SUM(F3,H3)</f>
        <v>62.46</v>
      </c>
      <c r="J3" s="10" t="str">
        <f>IF(VLOOKUP($B3,[1]面试人员名单!$E$2:$T$432,14,0)=0,"",VLOOKUP($B3,[1]面试人员名单!$E$2:$T$432,15,0))</f>
        <v>是</v>
      </c>
      <c r="K3" s="10"/>
    </row>
    <row r="4" spans="1:11">
      <c r="A4" s="4">
        <v>2</v>
      </c>
      <c r="B4" s="5" t="s">
        <v>13</v>
      </c>
      <c r="C4" s="6" t="str">
        <f>VLOOKUP($B4,[1]面试人员名单!$E$2:$O$432,5,0)</f>
        <v>0001绥阳县人民医院</v>
      </c>
      <c r="D4" s="7">
        <f>VLOOKUP($B4,[1]面试人员名单!$E$2:$O$432,7,0)</f>
        <v>22109000101</v>
      </c>
      <c r="E4" s="6">
        <f>VLOOKUP($B4,[1]面试人员名单!$E$2:$O$432,9,0)</f>
        <v>154.5</v>
      </c>
      <c r="F4" s="6">
        <f t="shared" si="0"/>
        <v>30.9</v>
      </c>
      <c r="G4" s="6">
        <f>VLOOKUP($B4,[1]面试人员名单!$E$2:$O$432,11,0)</f>
        <v>74.4</v>
      </c>
      <c r="H4" s="6">
        <f t="shared" si="1"/>
        <v>29.76</v>
      </c>
      <c r="I4" s="6">
        <f t="shared" si="2"/>
        <v>60.66</v>
      </c>
      <c r="J4" s="10" t="s">
        <v>14</v>
      </c>
      <c r="K4" s="10"/>
    </row>
    <row r="5" spans="1:11">
      <c r="A5" s="4">
        <v>3</v>
      </c>
      <c r="B5" s="5" t="s">
        <v>15</v>
      </c>
      <c r="C5" s="6" t="str">
        <f>VLOOKUP($B5,[1]面试人员名单!$E$2:$O$432,5,0)</f>
        <v>0001绥阳县人民医院</v>
      </c>
      <c r="D5" s="7">
        <f>VLOOKUP($B5,[1]面试人员名单!$E$2:$O$432,7,0)</f>
        <v>22109000101</v>
      </c>
      <c r="E5" s="6">
        <f>VLOOKUP($B5,[1]面试人员名单!$E$2:$O$432,9,0)</f>
        <v>142.1</v>
      </c>
      <c r="F5" s="6">
        <f t="shared" si="0"/>
        <v>28.42</v>
      </c>
      <c r="G5" s="6">
        <f>VLOOKUP($B5,[1]面试人员名单!$E$2:$O$432,11,0)</f>
        <v>75.8</v>
      </c>
      <c r="H5" s="6">
        <f t="shared" si="1"/>
        <v>30.32</v>
      </c>
      <c r="I5" s="6">
        <f t="shared" si="2"/>
        <v>58.74</v>
      </c>
      <c r="J5" s="10" t="s">
        <v>14</v>
      </c>
      <c r="K5" s="10"/>
    </row>
    <row r="6" spans="1:11">
      <c r="A6" s="4">
        <v>4</v>
      </c>
      <c r="B6" s="5" t="s">
        <v>16</v>
      </c>
      <c r="C6" s="6" t="str">
        <f>VLOOKUP($B6,[1]面试人员名单!$E$2:$O$432,5,0)</f>
        <v>0001绥阳县人民医院</v>
      </c>
      <c r="D6" s="7">
        <f>VLOOKUP($B6,[1]面试人员名单!$E$2:$O$432,7,0)</f>
        <v>22109000102</v>
      </c>
      <c r="E6" s="6">
        <f>VLOOKUP($B6,[1]面试人员名单!$E$2:$O$432,9,0)</f>
        <v>161.4</v>
      </c>
      <c r="F6" s="6">
        <f t="shared" si="0"/>
        <v>32.28</v>
      </c>
      <c r="G6" s="6">
        <f>VLOOKUP($B6,[1]面试人员名单!$E$2:$O$432,11,0)</f>
        <v>80.92</v>
      </c>
      <c r="H6" s="6">
        <f t="shared" si="1"/>
        <v>32.37</v>
      </c>
      <c r="I6" s="6">
        <f t="shared" si="2"/>
        <v>64.65</v>
      </c>
      <c r="J6" s="10" t="str">
        <f>IF(VLOOKUP($B6,[1]面试人员名单!$E$2:$T$432,14,0)=0,"",VLOOKUP($B6,[1]面试人员名单!$E$2:$T$432,15,0))</f>
        <v>是</v>
      </c>
      <c r="K6" s="10"/>
    </row>
    <row r="7" spans="1:11">
      <c r="A7" s="4">
        <v>5</v>
      </c>
      <c r="B7" s="5" t="s">
        <v>17</v>
      </c>
      <c r="C7" s="6" t="str">
        <f>VLOOKUP($B7,[1]面试人员名单!$E$2:$O$432,5,0)</f>
        <v>0001绥阳县人民医院</v>
      </c>
      <c r="D7" s="7">
        <f>VLOOKUP($B7,[1]面试人员名单!$E$2:$O$432,7,0)</f>
        <v>22109000102</v>
      </c>
      <c r="E7" s="6">
        <f>VLOOKUP($B7,[1]面试人员名单!$E$2:$O$432,9,0)</f>
        <v>162.5</v>
      </c>
      <c r="F7" s="6">
        <f t="shared" si="0"/>
        <v>32.5</v>
      </c>
      <c r="G7" s="6">
        <f>VLOOKUP($B7,[1]面试人员名单!$E$2:$O$432,11,0)</f>
        <v>76.4</v>
      </c>
      <c r="H7" s="6">
        <f t="shared" si="1"/>
        <v>30.56</v>
      </c>
      <c r="I7" s="6">
        <f t="shared" si="2"/>
        <v>63.06</v>
      </c>
      <c r="J7" s="10" t="s">
        <v>14</v>
      </c>
      <c r="K7" s="10"/>
    </row>
    <row r="8" spans="1:11">
      <c r="A8" s="4">
        <v>6</v>
      </c>
      <c r="B8" s="5" t="s">
        <v>18</v>
      </c>
      <c r="C8" s="6" t="str">
        <f>VLOOKUP($B8,[1]面试人员名单!$E$2:$O$432,5,0)</f>
        <v>0001绥阳县人民医院</v>
      </c>
      <c r="D8" s="7">
        <f>VLOOKUP($B8,[1]面试人员名单!$E$2:$O$432,7,0)</f>
        <v>22109000102</v>
      </c>
      <c r="E8" s="6">
        <f>VLOOKUP($B8,[1]面试人员名单!$E$2:$O$432,9,0)</f>
        <v>165</v>
      </c>
      <c r="F8" s="6">
        <f t="shared" si="0"/>
        <v>33</v>
      </c>
      <c r="G8" s="6">
        <f>VLOOKUP($B8,[1]面试人员名单!$E$2:$O$432,11,0)</f>
        <v>68.8</v>
      </c>
      <c r="H8" s="6">
        <f t="shared" si="1"/>
        <v>27.52</v>
      </c>
      <c r="I8" s="6">
        <f t="shared" si="2"/>
        <v>60.52</v>
      </c>
      <c r="J8" s="10" t="s">
        <v>14</v>
      </c>
      <c r="K8" s="10"/>
    </row>
    <row r="9" spans="1:11">
      <c r="A9" s="4">
        <v>7</v>
      </c>
      <c r="B9" s="5" t="s">
        <v>19</v>
      </c>
      <c r="C9" s="6" t="str">
        <f>VLOOKUP($B9,[1]面试人员名单!$E$2:$O$432,5,0)</f>
        <v>0001绥阳县人民医院</v>
      </c>
      <c r="D9" s="7">
        <f>VLOOKUP($B9,[1]面试人员名单!$E$2:$O$432,7,0)</f>
        <v>22109000103</v>
      </c>
      <c r="E9" s="6">
        <f>VLOOKUP($B9,[1]面试人员名单!$E$2:$O$432,9,0)</f>
        <v>157.8</v>
      </c>
      <c r="F9" s="6">
        <f t="shared" si="0"/>
        <v>31.56</v>
      </c>
      <c r="G9" s="6">
        <f>VLOOKUP($B9,[1]面试人员名单!$E$2:$O$432,11,0)</f>
        <v>74.52</v>
      </c>
      <c r="H9" s="6">
        <f t="shared" si="1"/>
        <v>29.81</v>
      </c>
      <c r="I9" s="6">
        <f t="shared" si="2"/>
        <v>61.37</v>
      </c>
      <c r="J9" s="10" t="str">
        <f>IF(VLOOKUP($B9,[1]面试人员名单!$E$2:$T$432,14,0)=0,"",VLOOKUP($B9,[1]面试人员名单!$E$2:$T$432,15,0))</f>
        <v>是</v>
      </c>
      <c r="K9" s="10"/>
    </row>
    <row r="10" spans="1:11">
      <c r="A10" s="4">
        <v>8</v>
      </c>
      <c r="B10" s="5" t="s">
        <v>20</v>
      </c>
      <c r="C10" s="8" t="str">
        <f>VLOOKUP($B10,[1]面试人员名单!$E$2:$O$432,5,0)</f>
        <v>0001绥阳县人民医院</v>
      </c>
      <c r="D10" s="9">
        <f>VLOOKUP($B10,[1]面试人员名单!$E$2:$O$432,7,0)</f>
        <v>22109000104</v>
      </c>
      <c r="E10" s="8">
        <f>VLOOKUP($B10,[1]面试人员名单!$E$2:$O$432,9,0)</f>
        <v>158.6</v>
      </c>
      <c r="F10" s="8">
        <f t="shared" si="0"/>
        <v>31.72</v>
      </c>
      <c r="G10" s="8">
        <f>VLOOKUP($B10,[1]面试人员名单!$E$2:$O$432,11,0)</f>
        <v>73.2</v>
      </c>
      <c r="H10" s="8">
        <f t="shared" si="1"/>
        <v>29.28</v>
      </c>
      <c r="I10" s="8">
        <f t="shared" si="2"/>
        <v>61</v>
      </c>
      <c r="J10" s="10" t="str">
        <f>IF(VLOOKUP($B10,[1]面试人员名单!$E$2:$T$432,14,0)=0,"",VLOOKUP($B10,[1]面试人员名单!$E$2:$T$432,15,0))</f>
        <v>是</v>
      </c>
      <c r="K10" s="10"/>
    </row>
    <row r="11" spans="1:11">
      <c r="A11" s="4">
        <v>9</v>
      </c>
      <c r="B11" s="5" t="s">
        <v>21</v>
      </c>
      <c r="C11" s="6" t="str">
        <f>VLOOKUP($B11,[1]面试人员名单!$E$2:$O$432,5,0)</f>
        <v>0001绥阳县人民医院</v>
      </c>
      <c r="D11" s="7">
        <f>VLOOKUP($B11,[1]面试人员名单!$E$2:$O$432,7,0)</f>
        <v>22109000105</v>
      </c>
      <c r="E11" s="6">
        <f>VLOOKUP($B11,[1]面试人员名单!$E$2:$O$432,9,0)</f>
        <v>173.3</v>
      </c>
      <c r="F11" s="6">
        <f t="shared" si="0"/>
        <v>34.66</v>
      </c>
      <c r="G11" s="6">
        <f>VLOOKUP($B11,[1]面试人员名单!$E$2:$O$432,11,0)</f>
        <v>75</v>
      </c>
      <c r="H11" s="6">
        <f t="shared" si="1"/>
        <v>30</v>
      </c>
      <c r="I11" s="6">
        <f t="shared" si="2"/>
        <v>64.66</v>
      </c>
      <c r="J11" s="10" t="str">
        <f>IF(VLOOKUP($B11,[1]面试人员名单!$E$2:$T$432,14,0)=0,"",VLOOKUP($B11,[1]面试人员名单!$E$2:$T$432,15,0))</f>
        <v>是</v>
      </c>
      <c r="K11" s="10"/>
    </row>
    <row r="12" spans="1:11">
      <c r="A12" s="4">
        <v>10</v>
      </c>
      <c r="B12" s="5" t="s">
        <v>22</v>
      </c>
      <c r="C12" s="6" t="str">
        <f>VLOOKUP($B12,[1]面试人员名单!$E$2:$O$432,5,0)</f>
        <v>0001绥阳县人民医院</v>
      </c>
      <c r="D12" s="7">
        <f>VLOOKUP($B12,[1]面试人员名单!$E$2:$O$432,7,0)</f>
        <v>22109000105</v>
      </c>
      <c r="E12" s="6">
        <f>VLOOKUP($B12,[1]面试人员名单!$E$2:$O$432,9,0)</f>
        <v>142.7</v>
      </c>
      <c r="F12" s="6">
        <f t="shared" si="0"/>
        <v>28.54</v>
      </c>
      <c r="G12" s="6">
        <f>VLOOKUP($B12,[1]面试人员名单!$E$2:$O$432,11,0)</f>
        <v>73.6</v>
      </c>
      <c r="H12" s="6">
        <f t="shared" si="1"/>
        <v>29.44</v>
      </c>
      <c r="I12" s="6">
        <f t="shared" si="2"/>
        <v>57.98</v>
      </c>
      <c r="J12" s="10" t="s">
        <v>14</v>
      </c>
      <c r="K12" s="10"/>
    </row>
    <row r="13" spans="1:11">
      <c r="A13" s="4">
        <v>11</v>
      </c>
      <c r="B13" s="5" t="s">
        <v>23</v>
      </c>
      <c r="C13" s="6" t="str">
        <f>VLOOKUP($B13,[1]面试人员名单!$E$2:$O$432,5,0)</f>
        <v>0001绥阳县人民医院</v>
      </c>
      <c r="D13" s="7">
        <f>VLOOKUP($B13,[1]面试人员名单!$E$2:$O$432,7,0)</f>
        <v>22109000106</v>
      </c>
      <c r="E13" s="6">
        <f>VLOOKUP($B13,[1]面试人员名单!$E$2:$O$432,9,0)</f>
        <v>170.2</v>
      </c>
      <c r="F13" s="6">
        <f t="shared" si="0"/>
        <v>34.04</v>
      </c>
      <c r="G13" s="6">
        <f>VLOOKUP($B13,[1]面试人员名单!$E$2:$O$432,11,0)</f>
        <v>75.96</v>
      </c>
      <c r="H13" s="6">
        <f t="shared" si="1"/>
        <v>30.38</v>
      </c>
      <c r="I13" s="6">
        <f t="shared" si="2"/>
        <v>64.42</v>
      </c>
      <c r="J13" s="10" t="str">
        <f>IF(VLOOKUP($B13,[1]面试人员名单!$E$2:$T$432,14,0)=0,"",VLOOKUP($B13,[1]面试人员名单!$E$2:$T$432,15,0))</f>
        <v>是</v>
      </c>
      <c r="K13" s="10"/>
    </row>
    <row r="14" spans="1:11">
      <c r="A14" s="4">
        <v>12</v>
      </c>
      <c r="B14" s="5" t="s">
        <v>24</v>
      </c>
      <c r="C14" s="6" t="str">
        <f>VLOOKUP($B14,[1]面试人员名单!$E$2:$O$432,5,0)</f>
        <v>0001绥阳县人民医院</v>
      </c>
      <c r="D14" s="7">
        <f>VLOOKUP($B14,[1]面试人员名单!$E$2:$O$432,7,0)</f>
        <v>22109000106</v>
      </c>
      <c r="E14" s="6">
        <f>VLOOKUP($B14,[1]面试人员名单!$E$2:$O$432,9,0)</f>
        <v>157.3</v>
      </c>
      <c r="F14" s="6">
        <f t="shared" si="0"/>
        <v>31.46</v>
      </c>
      <c r="G14" s="6">
        <f>VLOOKUP($B14,[1]面试人员名单!$E$2:$O$432,11,0)</f>
        <v>76.8</v>
      </c>
      <c r="H14" s="6">
        <f t="shared" si="1"/>
        <v>30.72</v>
      </c>
      <c r="I14" s="6">
        <f t="shared" si="2"/>
        <v>62.18</v>
      </c>
      <c r="J14" s="10" t="s">
        <v>14</v>
      </c>
      <c r="K14" s="10"/>
    </row>
    <row r="15" spans="1:11">
      <c r="A15" s="4">
        <v>13</v>
      </c>
      <c r="B15" s="5" t="s">
        <v>25</v>
      </c>
      <c r="C15" s="6" t="str">
        <f>VLOOKUP($B15,[1]面试人员名单!$E$2:$O$432,5,0)</f>
        <v>0001绥阳县人民医院</v>
      </c>
      <c r="D15" s="7">
        <f>VLOOKUP($B15,[1]面试人员名单!$E$2:$O$432,7,0)</f>
        <v>22109000106</v>
      </c>
      <c r="E15" s="6">
        <f>VLOOKUP($B15,[1]面试人员名单!$E$2:$O$432,9,0)</f>
        <v>154.2</v>
      </c>
      <c r="F15" s="6">
        <f t="shared" si="0"/>
        <v>30.84</v>
      </c>
      <c r="G15" s="6">
        <f>VLOOKUP($B15,[1]面试人员名单!$E$2:$O$432,11,0)</f>
        <v>75.6</v>
      </c>
      <c r="H15" s="6">
        <f t="shared" si="1"/>
        <v>30.24</v>
      </c>
      <c r="I15" s="6">
        <f t="shared" si="2"/>
        <v>61.08</v>
      </c>
      <c r="J15" s="10" t="s">
        <v>14</v>
      </c>
      <c r="K15" s="10"/>
    </row>
    <row r="16" spans="1:11">
      <c r="A16" s="4">
        <v>14</v>
      </c>
      <c r="B16" s="5" t="s">
        <v>26</v>
      </c>
      <c r="C16" s="6" t="str">
        <f>VLOOKUP($B16,[1]面试人员名单!$E$2:$O$432,5,0)</f>
        <v>0001绥阳县人民医院</v>
      </c>
      <c r="D16" s="7">
        <f>VLOOKUP($B16,[1]面试人员名单!$E$2:$O$432,7,0)</f>
        <v>22109000107</v>
      </c>
      <c r="E16" s="6">
        <f>VLOOKUP($B16,[1]面试人员名单!$E$2:$O$432,9,0)</f>
        <v>172.7</v>
      </c>
      <c r="F16" s="6">
        <f t="shared" si="0"/>
        <v>34.54</v>
      </c>
      <c r="G16" s="6">
        <f>VLOOKUP($B16,[1]面试人员名单!$E$2:$O$432,11,0)</f>
        <v>72.8</v>
      </c>
      <c r="H16" s="6">
        <f t="shared" si="1"/>
        <v>29.12</v>
      </c>
      <c r="I16" s="6">
        <f t="shared" si="2"/>
        <v>63.66</v>
      </c>
      <c r="J16" s="10" t="str">
        <f>IF(VLOOKUP($B16,[1]面试人员名单!$E$2:$T$432,14,0)=0,"",VLOOKUP($B16,[1]面试人员名单!$E$2:$T$432,15,0))</f>
        <v>是</v>
      </c>
      <c r="K16" s="10"/>
    </row>
    <row r="17" spans="1:11">
      <c r="A17" s="4">
        <v>15</v>
      </c>
      <c r="B17" s="5" t="s">
        <v>27</v>
      </c>
      <c r="C17" s="6" t="str">
        <f>VLOOKUP($B17,[1]面试人员名单!$E$2:$O$432,5,0)</f>
        <v>0001绥阳县人民医院</v>
      </c>
      <c r="D17" s="7">
        <f>VLOOKUP($B17,[1]面试人员名单!$E$2:$O$432,7,0)</f>
        <v>22109000107</v>
      </c>
      <c r="E17" s="6">
        <f>VLOOKUP($B17,[1]面试人员名单!$E$2:$O$432,9,0)</f>
        <v>150.4</v>
      </c>
      <c r="F17" s="6">
        <f t="shared" si="0"/>
        <v>30.08</v>
      </c>
      <c r="G17" s="6">
        <f>VLOOKUP($B17,[1]面试人员名单!$E$2:$O$432,11,0)</f>
        <v>78.6</v>
      </c>
      <c r="H17" s="6">
        <f t="shared" si="1"/>
        <v>31.44</v>
      </c>
      <c r="I17" s="6">
        <f t="shared" si="2"/>
        <v>61.52</v>
      </c>
      <c r="J17" s="10" t="str">
        <f>IF(VLOOKUP($B17,[1]面试人员名单!$E$2:$T$432,14,0)=0,"",VLOOKUP($B17,[1]面试人员名单!$E$2:$T$432,15,0))</f>
        <v>是</v>
      </c>
      <c r="K17" s="10"/>
    </row>
    <row r="18" spans="1:11">
      <c r="A18" s="4">
        <v>16</v>
      </c>
      <c r="B18" s="5" t="s">
        <v>28</v>
      </c>
      <c r="C18" s="6" t="str">
        <f>VLOOKUP($B18,[1]面试人员名单!$E$2:$O$432,5,0)</f>
        <v>0001绥阳县人民医院</v>
      </c>
      <c r="D18" s="7">
        <f>VLOOKUP($B18,[1]面试人员名单!$E$2:$O$432,7,0)</f>
        <v>22109000107</v>
      </c>
      <c r="E18" s="6">
        <f>VLOOKUP($B18,[1]面试人员名单!$E$2:$O$432,9,0)</f>
        <v>146</v>
      </c>
      <c r="F18" s="6">
        <f t="shared" si="0"/>
        <v>29.2</v>
      </c>
      <c r="G18" s="6">
        <f>VLOOKUP($B18,[1]面试人员名单!$E$2:$O$432,11,0)</f>
        <v>71.4</v>
      </c>
      <c r="H18" s="6">
        <f t="shared" si="1"/>
        <v>28.56</v>
      </c>
      <c r="I18" s="6">
        <f t="shared" si="2"/>
        <v>57.76</v>
      </c>
      <c r="J18" s="10" t="s">
        <v>14</v>
      </c>
      <c r="K18" s="10"/>
    </row>
    <row r="19" spans="1:11">
      <c r="A19" s="4">
        <v>17</v>
      </c>
      <c r="B19" s="5" t="s">
        <v>29</v>
      </c>
      <c r="C19" s="6" t="str">
        <f>VLOOKUP($B19,[1]面试人员名单!$E$2:$O$432,5,0)</f>
        <v>0001绥阳县人民医院</v>
      </c>
      <c r="D19" s="7">
        <f>VLOOKUP($B19,[1]面试人员名单!$E$2:$O$432,7,0)</f>
        <v>22109000107</v>
      </c>
      <c r="E19" s="6">
        <f>VLOOKUP($B19,[1]面试人员名单!$E$2:$O$432,9,0)</f>
        <v>139.7</v>
      </c>
      <c r="F19" s="6">
        <f t="shared" si="0"/>
        <v>27.94</v>
      </c>
      <c r="G19" s="6" t="str">
        <f>VLOOKUP($B19,[1]面试人员名单!$E$2:$O$432,11,0)</f>
        <v>缺考</v>
      </c>
      <c r="H19" s="6" t="str">
        <f t="shared" si="1"/>
        <v>缺考</v>
      </c>
      <c r="I19" s="6">
        <f t="shared" si="2"/>
        <v>27.94</v>
      </c>
      <c r="J19" s="10" t="s">
        <v>14</v>
      </c>
      <c r="K19" s="10"/>
    </row>
    <row r="20" spans="1:11">
      <c r="A20" s="4">
        <v>18</v>
      </c>
      <c r="B20" s="5" t="s">
        <v>30</v>
      </c>
      <c r="C20" s="6" t="str">
        <f>VLOOKUP($B20,[1]面试人员名单!$E$2:$O$432,5,0)</f>
        <v>0001绥阳县人民医院</v>
      </c>
      <c r="D20" s="7">
        <f>VLOOKUP($B20,[1]面试人员名单!$E$2:$O$432,7,0)</f>
        <v>22109000108</v>
      </c>
      <c r="E20" s="6">
        <f>VLOOKUP($B20,[1]面试人员名单!$E$2:$O$432,9,0)</f>
        <v>163.9</v>
      </c>
      <c r="F20" s="6">
        <f t="shared" si="0"/>
        <v>32.78</v>
      </c>
      <c r="G20" s="6">
        <f>VLOOKUP($B20,[1]面试人员名单!$E$2:$O$432,11,0)</f>
        <v>74</v>
      </c>
      <c r="H20" s="6">
        <f t="shared" si="1"/>
        <v>29.6</v>
      </c>
      <c r="I20" s="6">
        <f t="shared" si="2"/>
        <v>62.38</v>
      </c>
      <c r="J20" s="10" t="str">
        <f>IF(VLOOKUP($B20,[1]面试人员名单!$E$2:$T$432,14,0)=0,"",VLOOKUP($B20,[1]面试人员名单!$E$2:$T$432,15,0))</f>
        <v>是</v>
      </c>
      <c r="K20" s="10"/>
    </row>
    <row r="21" spans="1:11">
      <c r="A21" s="4">
        <v>19</v>
      </c>
      <c r="B21" s="5" t="s">
        <v>31</v>
      </c>
      <c r="C21" s="6" t="str">
        <f>VLOOKUP($B21,[1]面试人员名单!$E$2:$O$432,5,0)</f>
        <v>0001绥阳县人民医院</v>
      </c>
      <c r="D21" s="7">
        <f>VLOOKUP($B21,[1]面试人员名单!$E$2:$O$432,7,0)</f>
        <v>22109000110</v>
      </c>
      <c r="E21" s="6">
        <f>VLOOKUP($B21,[1]面试人员名单!$E$2:$O$432,9,0)</f>
        <v>154</v>
      </c>
      <c r="F21" s="6">
        <f t="shared" si="0"/>
        <v>30.8</v>
      </c>
      <c r="G21" s="6" t="str">
        <f>VLOOKUP($B21,[1]面试人员名单!$E$2:$O$432,11,0)</f>
        <v>缺考</v>
      </c>
      <c r="H21" s="6" t="str">
        <f t="shared" si="1"/>
        <v>缺考</v>
      </c>
      <c r="I21" s="6">
        <f t="shared" si="2"/>
        <v>30.8</v>
      </c>
      <c r="J21" s="10" t="s">
        <v>14</v>
      </c>
      <c r="K21" s="10"/>
    </row>
    <row r="22" spans="1:11">
      <c r="A22" s="4">
        <v>20</v>
      </c>
      <c r="B22" s="5" t="s">
        <v>32</v>
      </c>
      <c r="C22" s="6" t="str">
        <f>VLOOKUP($B22,[1]面试人员名单!$E$2:$O$432,5,0)</f>
        <v>0001绥阳县人民医院</v>
      </c>
      <c r="D22" s="7">
        <f>VLOOKUP($B22,[1]面试人员名单!$E$2:$O$432,7,0)</f>
        <v>22109000111</v>
      </c>
      <c r="E22" s="6">
        <f>VLOOKUP($B22,[1]面试人员名单!$E$2:$O$432,9,0)</f>
        <v>157.9</v>
      </c>
      <c r="F22" s="6">
        <f t="shared" si="0"/>
        <v>31.58</v>
      </c>
      <c r="G22" s="6">
        <f>VLOOKUP($B22,[1]面试人员名单!$E$2:$O$432,11,0)</f>
        <v>75.64</v>
      </c>
      <c r="H22" s="6">
        <f t="shared" si="1"/>
        <v>30.26</v>
      </c>
      <c r="I22" s="6">
        <f t="shared" si="2"/>
        <v>61.84</v>
      </c>
      <c r="J22" s="10" t="str">
        <f>IF(VLOOKUP($B22,[1]面试人员名单!$E$2:$T$432,14,0)=0,"",VLOOKUP($B22,[1]面试人员名单!$E$2:$T$432,15,0))</f>
        <v>是</v>
      </c>
      <c r="K22" s="10"/>
    </row>
    <row r="23" spans="1:11">
      <c r="A23" s="4">
        <v>21</v>
      </c>
      <c r="B23" s="5" t="s">
        <v>33</v>
      </c>
      <c r="C23" s="6" t="str">
        <f>VLOOKUP($B23,[1]面试人员名单!$E$2:$O$432,5,0)</f>
        <v>0001绥阳县人民医院</v>
      </c>
      <c r="D23" s="7">
        <f>VLOOKUP($B23,[1]面试人员名单!$E$2:$O$432,7,0)</f>
        <v>22109000112</v>
      </c>
      <c r="E23" s="6">
        <f>VLOOKUP($B23,[1]面试人员名单!$E$2:$O$432,9,0)</f>
        <v>157.5</v>
      </c>
      <c r="F23" s="6">
        <f t="shared" si="0"/>
        <v>31.5</v>
      </c>
      <c r="G23" s="6" t="str">
        <f>VLOOKUP($B23,[1]面试人员名单!$E$2:$O$432,11,0)</f>
        <v>缺考</v>
      </c>
      <c r="H23" s="6" t="str">
        <f t="shared" si="1"/>
        <v>缺考</v>
      </c>
      <c r="I23" s="6">
        <f t="shared" si="2"/>
        <v>31.5</v>
      </c>
      <c r="J23" s="10" t="s">
        <v>14</v>
      </c>
      <c r="K23" s="10"/>
    </row>
    <row r="24" spans="1:11">
      <c r="A24" s="4">
        <v>22</v>
      </c>
      <c r="B24" s="5" t="s">
        <v>34</v>
      </c>
      <c r="C24" s="6" t="str">
        <f>VLOOKUP($B24,[1]面试人员名单!$E$2:$O$432,5,0)</f>
        <v>0001绥阳县人民医院</v>
      </c>
      <c r="D24" s="7">
        <f>VLOOKUP($B24,[1]面试人员名单!$E$2:$O$432,7,0)</f>
        <v>22109000113</v>
      </c>
      <c r="E24" s="6">
        <f>VLOOKUP($B24,[1]面试人员名单!$E$2:$O$432,9,0)</f>
        <v>166.3</v>
      </c>
      <c r="F24" s="6">
        <f t="shared" si="0"/>
        <v>33.26</v>
      </c>
      <c r="G24" s="6">
        <f>VLOOKUP($B24,[1]面试人员名单!$E$2:$O$432,11,0)</f>
        <v>80.94</v>
      </c>
      <c r="H24" s="6">
        <f t="shared" si="1"/>
        <v>32.38</v>
      </c>
      <c r="I24" s="6">
        <f t="shared" si="2"/>
        <v>65.64</v>
      </c>
      <c r="J24" s="10" t="str">
        <f>IF(VLOOKUP($B24,[1]面试人员名单!$E$2:$T$432,14,0)=0,"",VLOOKUP($B24,[1]面试人员名单!$E$2:$T$432,15,0))</f>
        <v>是</v>
      </c>
      <c r="K24" s="10"/>
    </row>
    <row r="25" spans="1:11">
      <c r="A25" s="4">
        <v>23</v>
      </c>
      <c r="B25" s="5" t="s">
        <v>35</v>
      </c>
      <c r="C25" s="6" t="str">
        <f>VLOOKUP($B25,[1]面试人员名单!$E$2:$O$432,5,0)</f>
        <v>0001绥阳县人民医院</v>
      </c>
      <c r="D25" s="7">
        <f>VLOOKUP($B25,[1]面试人员名单!$E$2:$O$432,7,0)</f>
        <v>22109000113</v>
      </c>
      <c r="E25" s="6">
        <f>VLOOKUP($B25,[1]面试人员名单!$E$2:$O$432,9,0)</f>
        <v>171.3</v>
      </c>
      <c r="F25" s="6">
        <f t="shared" si="0"/>
        <v>34.26</v>
      </c>
      <c r="G25" s="6">
        <f>VLOOKUP($B25,[1]面试人员名单!$E$2:$O$432,11,0)</f>
        <v>77.3</v>
      </c>
      <c r="H25" s="6">
        <f t="shared" si="1"/>
        <v>30.92</v>
      </c>
      <c r="I25" s="6">
        <f t="shared" si="2"/>
        <v>65.18</v>
      </c>
      <c r="J25" s="10" t="s">
        <v>14</v>
      </c>
      <c r="K25" s="10"/>
    </row>
    <row r="26" spans="1:11">
      <c r="A26" s="4">
        <v>24</v>
      </c>
      <c r="B26" s="5" t="s">
        <v>36</v>
      </c>
      <c r="C26" s="6" t="str">
        <f>VLOOKUP($B26,[1]面试人员名单!$E$2:$O$432,5,0)</f>
        <v>0001绥阳县人民医院</v>
      </c>
      <c r="D26" s="7">
        <f>VLOOKUP($B26,[1]面试人员名单!$E$2:$O$432,7,0)</f>
        <v>22109000113</v>
      </c>
      <c r="E26" s="6">
        <f>VLOOKUP($B26,[1]面试人员名单!$E$2:$O$432,9,0)</f>
        <v>169.9</v>
      </c>
      <c r="F26" s="6">
        <f t="shared" si="0"/>
        <v>33.98</v>
      </c>
      <c r="G26" s="6">
        <f>VLOOKUP($B26,[1]面试人员名单!$E$2:$O$432,11,0)</f>
        <v>77.5</v>
      </c>
      <c r="H26" s="6">
        <f t="shared" si="1"/>
        <v>31</v>
      </c>
      <c r="I26" s="6">
        <f t="shared" si="2"/>
        <v>64.98</v>
      </c>
      <c r="J26" s="10" t="s">
        <v>14</v>
      </c>
      <c r="K26" s="10"/>
    </row>
    <row r="27" spans="1:11">
      <c r="A27" s="4">
        <v>25</v>
      </c>
      <c r="B27" s="5" t="s">
        <v>37</v>
      </c>
      <c r="C27" s="6" t="str">
        <f>VLOOKUP($B27,[1]面试人员名单!$E$2:$O$432,5,0)</f>
        <v>0001绥阳县人民医院</v>
      </c>
      <c r="D27" s="7">
        <f>VLOOKUP($B27,[1]面试人员名单!$E$2:$O$432,7,0)</f>
        <v>22109000114</v>
      </c>
      <c r="E27" s="6">
        <f>VLOOKUP($B27,[1]面试人员名单!$E$2:$O$432,9,0)</f>
        <v>185</v>
      </c>
      <c r="F27" s="6">
        <f t="shared" si="0"/>
        <v>37</v>
      </c>
      <c r="G27" s="6">
        <f>VLOOKUP($B27,[1]面试人员名单!$E$2:$O$432,11,0)</f>
        <v>79.64</v>
      </c>
      <c r="H27" s="6">
        <f t="shared" si="1"/>
        <v>31.86</v>
      </c>
      <c r="I27" s="6">
        <f t="shared" si="2"/>
        <v>68.86</v>
      </c>
      <c r="J27" s="10" t="str">
        <f>IF(VLOOKUP($B27,[1]面试人员名单!$E$2:$T$432,14,0)=0,"",VLOOKUP($B27,[1]面试人员名单!$E$2:$T$432,15,0))</f>
        <v>是</v>
      </c>
      <c r="K27" s="10"/>
    </row>
    <row r="28" spans="1:11">
      <c r="A28" s="4">
        <v>26</v>
      </c>
      <c r="B28" s="5" t="s">
        <v>38</v>
      </c>
      <c r="C28" s="6" t="str">
        <f>VLOOKUP($B28,[1]面试人员名单!$E$2:$O$432,5,0)</f>
        <v>0001绥阳县人民医院</v>
      </c>
      <c r="D28" s="7">
        <f>VLOOKUP($B28,[1]面试人员名单!$E$2:$O$432,7,0)</f>
        <v>22109000114</v>
      </c>
      <c r="E28" s="6">
        <f>VLOOKUP($B28,[1]面试人员名单!$E$2:$O$432,9,0)</f>
        <v>178.6</v>
      </c>
      <c r="F28" s="6">
        <f t="shared" si="0"/>
        <v>35.72</v>
      </c>
      <c r="G28" s="6">
        <f>VLOOKUP($B28,[1]面试人员名单!$E$2:$O$432,11,0)</f>
        <v>79.8</v>
      </c>
      <c r="H28" s="6">
        <f t="shared" si="1"/>
        <v>31.92</v>
      </c>
      <c r="I28" s="6">
        <f t="shared" si="2"/>
        <v>67.64</v>
      </c>
      <c r="J28" s="10" t="str">
        <f>IF(VLOOKUP($B28,[1]面试人员名单!$E$2:$T$432,14,0)=0,"",VLOOKUP($B28,[1]面试人员名单!$E$2:$T$432,15,0))</f>
        <v>是</v>
      </c>
      <c r="K28" s="10"/>
    </row>
    <row r="29" spans="1:11">
      <c r="A29" s="4">
        <v>27</v>
      </c>
      <c r="B29" s="5" t="s">
        <v>39</v>
      </c>
      <c r="C29" s="6" t="str">
        <f>VLOOKUP($B29,[1]面试人员名单!$E$2:$O$432,5,0)</f>
        <v>0001绥阳县人民医院</v>
      </c>
      <c r="D29" s="7">
        <f>VLOOKUP($B29,[1]面试人员名单!$E$2:$O$432,7,0)</f>
        <v>22109000114</v>
      </c>
      <c r="E29" s="6">
        <f>VLOOKUP($B29,[1]面试人员名单!$E$2:$O$432,9,0)</f>
        <v>168.7</v>
      </c>
      <c r="F29" s="6">
        <f t="shared" si="0"/>
        <v>33.74</v>
      </c>
      <c r="G29" s="6">
        <f>VLOOKUP($B29,[1]面试人员名单!$E$2:$O$432,11,0)</f>
        <v>80</v>
      </c>
      <c r="H29" s="6">
        <f t="shared" si="1"/>
        <v>32</v>
      </c>
      <c r="I29" s="6">
        <f t="shared" si="2"/>
        <v>65.74</v>
      </c>
      <c r="J29" s="10" t="s">
        <v>14</v>
      </c>
      <c r="K29" s="10"/>
    </row>
    <row r="30" spans="1:11">
      <c r="A30" s="4">
        <v>28</v>
      </c>
      <c r="B30" s="5" t="s">
        <v>40</v>
      </c>
      <c r="C30" s="6" t="str">
        <f>VLOOKUP($B30,[1]面试人员名单!$E$2:$O$432,5,0)</f>
        <v>0001绥阳县人民医院</v>
      </c>
      <c r="D30" s="7">
        <f>VLOOKUP($B30,[1]面试人员名单!$E$2:$O$432,7,0)</f>
        <v>22109000114</v>
      </c>
      <c r="E30" s="6">
        <f>VLOOKUP($B30,[1]面试人员名单!$E$2:$O$432,9,0)</f>
        <v>164.6</v>
      </c>
      <c r="F30" s="6">
        <f t="shared" si="0"/>
        <v>32.92</v>
      </c>
      <c r="G30" s="6">
        <f>VLOOKUP($B30,[1]面试人员名单!$E$2:$O$432,11,0)</f>
        <v>76</v>
      </c>
      <c r="H30" s="6">
        <f t="shared" si="1"/>
        <v>30.4</v>
      </c>
      <c r="I30" s="6">
        <f t="shared" si="2"/>
        <v>63.32</v>
      </c>
      <c r="J30" s="10" t="s">
        <v>14</v>
      </c>
      <c r="K30" s="10"/>
    </row>
    <row r="31" spans="1:11">
      <c r="A31" s="4">
        <v>29</v>
      </c>
      <c r="B31" s="5" t="s">
        <v>41</v>
      </c>
      <c r="C31" s="6" t="str">
        <f>VLOOKUP($B31,[1]面试人员名单!$E$2:$O$432,5,0)</f>
        <v>0001绥阳县人民医院</v>
      </c>
      <c r="D31" s="7">
        <f>VLOOKUP($B31,[1]面试人员名单!$E$2:$O$432,7,0)</f>
        <v>22109000114</v>
      </c>
      <c r="E31" s="6">
        <f>VLOOKUP($B31,[1]面试人员名单!$E$2:$O$432,9,0)</f>
        <v>165.3</v>
      </c>
      <c r="F31" s="6">
        <f t="shared" si="0"/>
        <v>33.06</v>
      </c>
      <c r="G31" s="6" t="str">
        <f>VLOOKUP($B31,[1]面试人员名单!$E$2:$O$432,11,0)</f>
        <v>缺考</v>
      </c>
      <c r="H31" s="6" t="str">
        <f t="shared" si="1"/>
        <v>缺考</v>
      </c>
      <c r="I31" s="6">
        <f t="shared" si="2"/>
        <v>33.06</v>
      </c>
      <c r="J31" s="10" t="s">
        <v>14</v>
      </c>
      <c r="K31" s="10"/>
    </row>
    <row r="32" spans="1:11">
      <c r="A32" s="4">
        <v>30</v>
      </c>
      <c r="B32" s="5" t="s">
        <v>42</v>
      </c>
      <c r="C32" s="6" t="str">
        <f>VLOOKUP($B32,[1]面试人员名单!$E$2:$O$432,5,0)</f>
        <v>0001绥阳县人民医院</v>
      </c>
      <c r="D32" s="7">
        <f>VLOOKUP($B32,[1]面试人员名单!$E$2:$O$432,7,0)</f>
        <v>22109000114</v>
      </c>
      <c r="E32" s="6">
        <f>VLOOKUP($B32,[1]面试人员名单!$E$2:$O$432,9,0)</f>
        <v>163.7</v>
      </c>
      <c r="F32" s="6">
        <f t="shared" si="0"/>
        <v>32.74</v>
      </c>
      <c r="G32" s="6" t="str">
        <f>VLOOKUP($B32,[1]面试人员名单!$E$2:$O$432,11,0)</f>
        <v>缺考</v>
      </c>
      <c r="H32" s="6" t="str">
        <f t="shared" si="1"/>
        <v>缺考</v>
      </c>
      <c r="I32" s="6">
        <f t="shared" si="2"/>
        <v>32.74</v>
      </c>
      <c r="J32" s="10" t="s">
        <v>14</v>
      </c>
      <c r="K32" s="10"/>
    </row>
    <row r="33" spans="1:11">
      <c r="A33" s="4">
        <v>31</v>
      </c>
      <c r="B33" s="5" t="s">
        <v>43</v>
      </c>
      <c r="C33" s="6" t="str">
        <f>VLOOKUP($B33,[1]面试人员名单!$E$2:$O$432,5,0)</f>
        <v>0001绥阳县人民医院</v>
      </c>
      <c r="D33" s="7">
        <f>VLOOKUP($B33,[1]面试人员名单!$E$2:$O$432,7,0)</f>
        <v>22109000115</v>
      </c>
      <c r="E33" s="6">
        <f>VLOOKUP($B33,[1]面试人员名单!$E$2:$O$432,9,0)</f>
        <v>204</v>
      </c>
      <c r="F33" s="6">
        <f t="shared" si="0"/>
        <v>40.8</v>
      </c>
      <c r="G33" s="6">
        <f>VLOOKUP($B33,[1]面试人员名单!$E$2:$O$432,11,0)</f>
        <v>78.6</v>
      </c>
      <c r="H33" s="6">
        <f t="shared" si="1"/>
        <v>31.44</v>
      </c>
      <c r="I33" s="6">
        <f t="shared" si="2"/>
        <v>72.24</v>
      </c>
      <c r="J33" s="10" t="str">
        <f>IF(VLOOKUP($B33,[1]面试人员名单!$E$2:$T$432,14,0)=0,"",VLOOKUP($B33,[1]面试人员名单!$E$2:$T$432,15,0))</f>
        <v>是</v>
      </c>
      <c r="K33" s="10"/>
    </row>
    <row r="34" spans="1:11">
      <c r="A34" s="4">
        <v>32</v>
      </c>
      <c r="B34" s="5" t="s">
        <v>44</v>
      </c>
      <c r="C34" s="6" t="str">
        <f>VLOOKUP($B34,[1]面试人员名单!$E$2:$O$432,5,0)</f>
        <v>0001绥阳县人民医院</v>
      </c>
      <c r="D34" s="7">
        <f>VLOOKUP($B34,[1]面试人员名单!$E$2:$O$432,7,0)</f>
        <v>22109000115</v>
      </c>
      <c r="E34" s="6">
        <f>VLOOKUP($B34,[1]面试人员名单!$E$2:$O$432,9,0)</f>
        <v>201.5</v>
      </c>
      <c r="F34" s="6">
        <f t="shared" si="0"/>
        <v>40.3</v>
      </c>
      <c r="G34" s="6">
        <f>VLOOKUP($B34,[1]面试人员名单!$E$2:$O$432,11,0)</f>
        <v>79.8</v>
      </c>
      <c r="H34" s="6">
        <f t="shared" si="1"/>
        <v>31.92</v>
      </c>
      <c r="I34" s="6">
        <f t="shared" si="2"/>
        <v>72.22</v>
      </c>
      <c r="J34" s="10" t="s">
        <v>14</v>
      </c>
      <c r="K34" s="10"/>
    </row>
    <row r="35" spans="1:11">
      <c r="A35" s="4">
        <v>33</v>
      </c>
      <c r="B35" s="5" t="s">
        <v>45</v>
      </c>
      <c r="C35" s="6" t="str">
        <f>VLOOKUP($B35,[1]面试人员名单!$E$2:$O$432,5,0)</f>
        <v>0001绥阳县人民医院</v>
      </c>
      <c r="D35" s="7">
        <f>VLOOKUP($B35,[1]面试人员名单!$E$2:$O$432,7,0)</f>
        <v>22109000115</v>
      </c>
      <c r="E35" s="6">
        <f>VLOOKUP($B35,[1]面试人员名单!$E$2:$O$432,9,0)</f>
        <v>187.5</v>
      </c>
      <c r="F35" s="6">
        <f t="shared" si="0"/>
        <v>37.5</v>
      </c>
      <c r="G35" s="6">
        <f>VLOOKUP($B35,[1]面试人员名单!$E$2:$O$432,11,0)</f>
        <v>77.8</v>
      </c>
      <c r="H35" s="6">
        <f t="shared" si="1"/>
        <v>31.12</v>
      </c>
      <c r="I35" s="6">
        <f t="shared" si="2"/>
        <v>68.62</v>
      </c>
      <c r="J35" s="10" t="s">
        <v>14</v>
      </c>
      <c r="K35" s="10"/>
    </row>
    <row r="36" spans="1:11">
      <c r="A36" s="4">
        <v>34</v>
      </c>
      <c r="B36" s="5" t="s">
        <v>46</v>
      </c>
      <c r="C36" s="6" t="str">
        <f>VLOOKUP($B36,[1]面试人员名单!$E$2:$O$432,5,0)</f>
        <v>0001绥阳县人民医院</v>
      </c>
      <c r="D36" s="7">
        <f>VLOOKUP($B36,[1]面试人员名单!$E$2:$O$432,7,0)</f>
        <v>22109000116</v>
      </c>
      <c r="E36" s="6">
        <f>VLOOKUP($B36,[1]面试人员名单!$E$2:$O$432,9,0)</f>
        <v>207.5</v>
      </c>
      <c r="F36" s="6">
        <f t="shared" si="0"/>
        <v>41.5</v>
      </c>
      <c r="G36" s="6">
        <f>VLOOKUP($B36,[1]面试人员名单!$E$2:$O$432,11,0)</f>
        <v>84</v>
      </c>
      <c r="H36" s="6">
        <f t="shared" si="1"/>
        <v>33.6</v>
      </c>
      <c r="I36" s="6">
        <f t="shared" si="2"/>
        <v>75.1</v>
      </c>
      <c r="J36" s="10" t="str">
        <f>IF(VLOOKUP($B36,[1]面试人员名单!$E$2:$T$432,14,0)=0,"",VLOOKUP($B36,[1]面试人员名单!$E$2:$T$432,15,0))</f>
        <v>是</v>
      </c>
      <c r="K36" s="10"/>
    </row>
    <row r="37" spans="1:11">
      <c r="A37" s="4">
        <v>35</v>
      </c>
      <c r="B37" s="5" t="s">
        <v>47</v>
      </c>
      <c r="C37" s="6" t="str">
        <f>VLOOKUP($B37,[1]面试人员名单!$E$2:$O$432,5,0)</f>
        <v>0001绥阳县人民医院</v>
      </c>
      <c r="D37" s="7">
        <f>VLOOKUP($B37,[1]面试人员名单!$E$2:$O$432,7,0)</f>
        <v>22109000116</v>
      </c>
      <c r="E37" s="6">
        <f>VLOOKUP($B37,[1]面试人员名单!$E$2:$O$432,9,0)</f>
        <v>199.5</v>
      </c>
      <c r="F37" s="6">
        <f t="shared" si="0"/>
        <v>39.9</v>
      </c>
      <c r="G37" s="6">
        <f>VLOOKUP($B37,[1]面试人员名单!$E$2:$O$432,11,0)</f>
        <v>82</v>
      </c>
      <c r="H37" s="6">
        <f t="shared" si="1"/>
        <v>32.8</v>
      </c>
      <c r="I37" s="6">
        <f t="shared" si="2"/>
        <v>72.7</v>
      </c>
      <c r="J37" s="10" t="s">
        <v>14</v>
      </c>
      <c r="K37" s="10"/>
    </row>
    <row r="38" spans="1:11">
      <c r="A38" s="4">
        <v>36</v>
      </c>
      <c r="B38" s="5" t="s">
        <v>48</v>
      </c>
      <c r="C38" s="6" t="str">
        <f>VLOOKUP($B38,[1]面试人员名单!$E$2:$O$432,5,0)</f>
        <v>0001绥阳县人民医院</v>
      </c>
      <c r="D38" s="7">
        <f>VLOOKUP($B38,[1]面试人员名单!$E$2:$O$432,7,0)</f>
        <v>22109000116</v>
      </c>
      <c r="E38" s="6">
        <f>VLOOKUP($B38,[1]面试人员名单!$E$2:$O$432,9,0)</f>
        <v>201</v>
      </c>
      <c r="F38" s="6">
        <f t="shared" si="0"/>
        <v>40.2</v>
      </c>
      <c r="G38" s="6">
        <f>VLOOKUP($B38,[1]面试人员名单!$E$2:$O$432,11,0)</f>
        <v>79</v>
      </c>
      <c r="H38" s="6">
        <f t="shared" si="1"/>
        <v>31.6</v>
      </c>
      <c r="I38" s="6">
        <f t="shared" si="2"/>
        <v>71.8</v>
      </c>
      <c r="J38" s="10" t="s">
        <v>14</v>
      </c>
      <c r="K38" s="10"/>
    </row>
    <row r="39" spans="1:11">
      <c r="A39" s="4">
        <v>37</v>
      </c>
      <c r="B39" s="5" t="s">
        <v>49</v>
      </c>
      <c r="C39" s="6" t="str">
        <f>VLOOKUP($B39,[1]面试人员名单!$E$2:$O$432,5,0)</f>
        <v>0002绥阳县中医医院</v>
      </c>
      <c r="D39" s="7">
        <f>VLOOKUP($B39,[1]面试人员名单!$E$2:$O$432,7,0)</f>
        <v>22109000201</v>
      </c>
      <c r="E39" s="6">
        <f>VLOOKUP($B39,[1]面试人员名单!$E$2:$O$432,9,0)</f>
        <v>157.5</v>
      </c>
      <c r="F39" s="6">
        <f t="shared" si="0"/>
        <v>31.5</v>
      </c>
      <c r="G39" s="6">
        <f>VLOOKUP($B39,[1]面试人员名单!$E$2:$O$432,11,0)</f>
        <v>81.4</v>
      </c>
      <c r="H39" s="6">
        <f t="shared" si="1"/>
        <v>32.56</v>
      </c>
      <c r="I39" s="6">
        <f t="shared" si="2"/>
        <v>64.06</v>
      </c>
      <c r="J39" s="10" t="str">
        <f>IF(VLOOKUP($B39,[1]面试人员名单!$E$2:$T$432,14,0)=0,"",VLOOKUP($B39,[1]面试人员名单!$E$2:$T$432,15,0))</f>
        <v>是</v>
      </c>
      <c r="K39" s="10"/>
    </row>
    <row r="40" spans="1:11">
      <c r="A40" s="4">
        <v>38</v>
      </c>
      <c r="B40" s="5" t="s">
        <v>50</v>
      </c>
      <c r="C40" s="6" t="str">
        <f>VLOOKUP($B40,[1]面试人员名单!$E$2:$O$432,5,0)</f>
        <v>0002绥阳县中医医院</v>
      </c>
      <c r="D40" s="7">
        <f>VLOOKUP($B40,[1]面试人员名单!$E$2:$O$432,7,0)</f>
        <v>22109000201</v>
      </c>
      <c r="E40" s="6">
        <f>VLOOKUP($B40,[1]面试人员名单!$E$2:$O$432,9,0)</f>
        <v>163.1</v>
      </c>
      <c r="F40" s="6">
        <f t="shared" si="0"/>
        <v>32.62</v>
      </c>
      <c r="G40" s="6">
        <f>VLOOKUP($B40,[1]面试人员名单!$E$2:$O$432,11,0)</f>
        <v>76.8</v>
      </c>
      <c r="H40" s="6">
        <f t="shared" si="1"/>
        <v>30.72</v>
      </c>
      <c r="I40" s="6">
        <f t="shared" si="2"/>
        <v>63.34</v>
      </c>
      <c r="J40" s="10" t="str">
        <f>IF(VLOOKUP($B40,[1]面试人员名单!$E$2:$T$432,14,0)=0,"",VLOOKUP($B40,[1]面试人员名单!$E$2:$T$432,15,0))</f>
        <v>是</v>
      </c>
      <c r="K40" s="10"/>
    </row>
    <row r="41" spans="1:11">
      <c r="A41" s="4">
        <v>39</v>
      </c>
      <c r="B41" s="5" t="s">
        <v>51</v>
      </c>
      <c r="C41" s="6" t="str">
        <f>VLOOKUP($B41,[1]面试人员名单!$E$2:$O$432,5,0)</f>
        <v>0002绥阳县中医医院</v>
      </c>
      <c r="D41" s="7">
        <f>VLOOKUP($B41,[1]面试人员名单!$E$2:$O$432,7,0)</f>
        <v>22109000201</v>
      </c>
      <c r="E41" s="6">
        <f>VLOOKUP($B41,[1]面试人员名单!$E$2:$O$432,9,0)</f>
        <v>168.3</v>
      </c>
      <c r="F41" s="6">
        <f t="shared" si="0"/>
        <v>33.66</v>
      </c>
      <c r="G41" s="6">
        <f>VLOOKUP($B41,[1]面试人员名单!$E$2:$O$432,11,0)</f>
        <v>72.2</v>
      </c>
      <c r="H41" s="6">
        <f t="shared" si="1"/>
        <v>28.88</v>
      </c>
      <c r="I41" s="6">
        <f t="shared" si="2"/>
        <v>62.54</v>
      </c>
      <c r="J41" s="10" t="str">
        <f>IF(VLOOKUP($B41,[1]面试人员名单!$E$2:$T$432,14,0)=0,"",VLOOKUP($B41,[1]面试人员名单!$E$2:$T$432,15,0))</f>
        <v>是</v>
      </c>
      <c r="K41" s="10"/>
    </row>
    <row r="42" spans="1:11">
      <c r="A42" s="4">
        <v>40</v>
      </c>
      <c r="B42" s="5" t="s">
        <v>52</v>
      </c>
      <c r="C42" s="6" t="str">
        <f>VLOOKUP($B42,[1]面试人员名单!$E$2:$O$432,5,0)</f>
        <v>0002绥阳县中医医院</v>
      </c>
      <c r="D42" s="7">
        <f>VLOOKUP($B42,[1]面试人员名单!$E$2:$O$432,7,0)</f>
        <v>22109000201</v>
      </c>
      <c r="E42" s="6">
        <f>VLOOKUP($B42,[1]面试人员名单!$E$2:$O$432,9,0)</f>
        <v>154.1</v>
      </c>
      <c r="F42" s="6">
        <f t="shared" si="0"/>
        <v>30.82</v>
      </c>
      <c r="G42" s="6">
        <f>VLOOKUP($B42,[1]面试人员名单!$E$2:$O$432,11,0)</f>
        <v>74.2</v>
      </c>
      <c r="H42" s="6">
        <f t="shared" si="1"/>
        <v>29.68</v>
      </c>
      <c r="I42" s="6">
        <f t="shared" si="2"/>
        <v>60.5</v>
      </c>
      <c r="J42" s="10" t="str">
        <f>IF(VLOOKUP($B42,[1]面试人员名单!$E$2:$T$432,14,0)=0,"",VLOOKUP($B42,[1]面试人员名单!$E$2:$T$432,15,0))</f>
        <v>是</v>
      </c>
      <c r="K42" s="10"/>
    </row>
    <row r="43" spans="1:11">
      <c r="A43" s="4">
        <v>41</v>
      </c>
      <c r="B43" s="5" t="s">
        <v>53</v>
      </c>
      <c r="C43" s="6" t="str">
        <f>VLOOKUP($B43,[1]面试人员名单!$E$2:$O$432,5,0)</f>
        <v>0002绥阳县中医医院</v>
      </c>
      <c r="D43" s="7">
        <f>VLOOKUP($B43,[1]面试人员名单!$E$2:$O$432,7,0)</f>
        <v>22109000201</v>
      </c>
      <c r="E43" s="6">
        <f>VLOOKUP($B43,[1]面试人员名单!$E$2:$O$432,9,0)</f>
        <v>155.2</v>
      </c>
      <c r="F43" s="6">
        <f t="shared" si="0"/>
        <v>31.04</v>
      </c>
      <c r="G43" s="6">
        <f>VLOOKUP($B43,[1]面试人员名单!$E$2:$O$432,11,0)</f>
        <v>71.8</v>
      </c>
      <c r="H43" s="6">
        <f t="shared" si="1"/>
        <v>28.72</v>
      </c>
      <c r="I43" s="6">
        <f t="shared" si="2"/>
        <v>59.76</v>
      </c>
      <c r="J43" s="10" t="str">
        <f>IF(VLOOKUP($B43,[1]面试人员名单!$E$2:$T$432,14,0)=0,"",VLOOKUP($B43,[1]面试人员名单!$E$2:$T$432,15,0))</f>
        <v>是</v>
      </c>
      <c r="K43" s="10"/>
    </row>
    <row r="44" spans="1:11">
      <c r="A44" s="4">
        <v>42</v>
      </c>
      <c r="B44" s="5" t="s">
        <v>54</v>
      </c>
      <c r="C44" s="6" t="str">
        <f>VLOOKUP($B44,[1]面试人员名单!$E$2:$O$432,5,0)</f>
        <v>0002绥阳县中医医院</v>
      </c>
      <c r="D44" s="7">
        <f>VLOOKUP($B44,[1]面试人员名单!$E$2:$O$432,7,0)</f>
        <v>22109000201</v>
      </c>
      <c r="E44" s="6">
        <f>VLOOKUP($B44,[1]面试人员名单!$E$2:$O$432,9,0)</f>
        <v>149</v>
      </c>
      <c r="F44" s="6">
        <f t="shared" si="0"/>
        <v>29.8</v>
      </c>
      <c r="G44" s="6">
        <f>VLOOKUP($B44,[1]面试人员名单!$E$2:$O$432,11,0)</f>
        <v>71.8</v>
      </c>
      <c r="H44" s="6">
        <f t="shared" si="1"/>
        <v>28.72</v>
      </c>
      <c r="I44" s="6">
        <f t="shared" si="2"/>
        <v>58.52</v>
      </c>
      <c r="J44" s="10" t="s">
        <v>14</v>
      </c>
      <c r="K44" s="10"/>
    </row>
    <row r="45" spans="1:11">
      <c r="A45" s="4">
        <v>43</v>
      </c>
      <c r="B45" s="5" t="s">
        <v>55</v>
      </c>
      <c r="C45" s="6" t="str">
        <f>VLOOKUP($B45,[1]面试人员名单!$E$2:$O$432,5,0)</f>
        <v>0002绥阳县中医医院</v>
      </c>
      <c r="D45" s="7">
        <f>VLOOKUP($B45,[1]面试人员名单!$E$2:$O$432,7,0)</f>
        <v>22109000201</v>
      </c>
      <c r="E45" s="6">
        <f>VLOOKUP($B45,[1]面试人员名单!$E$2:$O$432,9,0)</f>
        <v>146.3</v>
      </c>
      <c r="F45" s="6">
        <f t="shared" si="0"/>
        <v>29.26</v>
      </c>
      <c r="G45" s="6">
        <f>VLOOKUP($B45,[1]面试人员名单!$E$2:$O$432,11,0)</f>
        <v>71.6</v>
      </c>
      <c r="H45" s="6">
        <f t="shared" si="1"/>
        <v>28.64</v>
      </c>
      <c r="I45" s="6">
        <f t="shared" si="2"/>
        <v>57.9</v>
      </c>
      <c r="J45" s="10" t="s">
        <v>14</v>
      </c>
      <c r="K45" s="10"/>
    </row>
    <row r="46" spans="1:11">
      <c r="A46" s="4">
        <v>44</v>
      </c>
      <c r="B46" s="5" t="s">
        <v>56</v>
      </c>
      <c r="C46" s="6" t="str">
        <f>VLOOKUP($B46,[1]面试人员名单!$E$2:$O$432,5,0)</f>
        <v>0002绥阳县中医医院</v>
      </c>
      <c r="D46" s="7">
        <f>VLOOKUP($B46,[1]面试人员名单!$E$2:$O$432,7,0)</f>
        <v>22109000201</v>
      </c>
      <c r="E46" s="6">
        <f>VLOOKUP($B46,[1]面试人员名单!$E$2:$O$432,9,0)</f>
        <v>146.6</v>
      </c>
      <c r="F46" s="6">
        <f t="shared" si="0"/>
        <v>29.32</v>
      </c>
      <c r="G46" s="6">
        <f>VLOOKUP($B46,[1]面试人员名单!$E$2:$O$432,11,0)</f>
        <v>70</v>
      </c>
      <c r="H46" s="6">
        <f t="shared" si="1"/>
        <v>28</v>
      </c>
      <c r="I46" s="6">
        <f t="shared" si="2"/>
        <v>57.32</v>
      </c>
      <c r="J46" s="10" t="s">
        <v>14</v>
      </c>
      <c r="K46" s="10"/>
    </row>
    <row r="47" spans="1:11">
      <c r="A47" s="4">
        <v>45</v>
      </c>
      <c r="B47" s="5" t="s">
        <v>57</v>
      </c>
      <c r="C47" s="6" t="str">
        <f>VLOOKUP($B47,[1]面试人员名单!$E$2:$O$432,5,0)</f>
        <v>0002绥阳县中医医院</v>
      </c>
      <c r="D47" s="7">
        <f>VLOOKUP($B47,[1]面试人员名单!$E$2:$O$432,7,0)</f>
        <v>22109000201</v>
      </c>
      <c r="E47" s="6">
        <f>VLOOKUP($B47,[1]面试人员名单!$E$2:$O$432,9,0)</f>
        <v>142.5</v>
      </c>
      <c r="F47" s="6">
        <f t="shared" si="0"/>
        <v>28.5</v>
      </c>
      <c r="G47" s="6">
        <f>VLOOKUP($B47,[1]面试人员名单!$E$2:$O$432,11,0)</f>
        <v>72</v>
      </c>
      <c r="H47" s="6">
        <f t="shared" si="1"/>
        <v>28.8</v>
      </c>
      <c r="I47" s="6">
        <f t="shared" si="2"/>
        <v>57.3</v>
      </c>
      <c r="J47" s="10" t="s">
        <v>14</v>
      </c>
      <c r="K47" s="10"/>
    </row>
    <row r="48" spans="1:11">
      <c r="A48" s="4">
        <v>46</v>
      </c>
      <c r="B48" s="5" t="s">
        <v>58</v>
      </c>
      <c r="C48" s="6" t="str">
        <f>VLOOKUP($B48,[1]面试人员名单!$E$2:$O$432,5,0)</f>
        <v>0002绥阳县中医医院</v>
      </c>
      <c r="D48" s="7">
        <f>VLOOKUP($B48,[1]面试人员名单!$E$2:$O$432,7,0)</f>
        <v>22109000201</v>
      </c>
      <c r="E48" s="6">
        <f>VLOOKUP($B48,[1]面试人员名单!$E$2:$O$432,9,0)</f>
        <v>139.4</v>
      </c>
      <c r="F48" s="6">
        <f t="shared" si="0"/>
        <v>27.88</v>
      </c>
      <c r="G48" s="6">
        <f>VLOOKUP($B48,[1]面试人员名单!$E$2:$O$432,11,0)</f>
        <v>72.2</v>
      </c>
      <c r="H48" s="6">
        <f t="shared" si="1"/>
        <v>28.88</v>
      </c>
      <c r="I48" s="6">
        <f t="shared" si="2"/>
        <v>56.76</v>
      </c>
      <c r="J48" s="10" t="s">
        <v>14</v>
      </c>
      <c r="K48" s="10"/>
    </row>
    <row r="49" spans="1:11">
      <c r="A49" s="4">
        <v>47</v>
      </c>
      <c r="B49" s="5" t="s">
        <v>59</v>
      </c>
      <c r="C49" s="6" t="str">
        <f>VLOOKUP($B49,[1]面试人员名单!$E$2:$O$432,5,0)</f>
        <v>0002绥阳县中医医院</v>
      </c>
      <c r="D49" s="7">
        <f>VLOOKUP($B49,[1]面试人员名单!$E$2:$O$432,7,0)</f>
        <v>22109000201</v>
      </c>
      <c r="E49" s="6">
        <f>VLOOKUP($B49,[1]面试人员名单!$E$2:$O$432,9,0)</f>
        <v>135.5</v>
      </c>
      <c r="F49" s="6">
        <f t="shared" si="0"/>
        <v>27.1</v>
      </c>
      <c r="G49" s="6">
        <f>VLOOKUP($B49,[1]面试人员名单!$E$2:$O$432,11,0)</f>
        <v>69.2</v>
      </c>
      <c r="H49" s="6">
        <f t="shared" si="1"/>
        <v>27.68</v>
      </c>
      <c r="I49" s="6">
        <f t="shared" si="2"/>
        <v>54.78</v>
      </c>
      <c r="J49" s="10" t="s">
        <v>14</v>
      </c>
      <c r="K49" s="10"/>
    </row>
    <row r="50" spans="1:11">
      <c r="A50" s="4">
        <v>48</v>
      </c>
      <c r="B50" s="5" t="s">
        <v>60</v>
      </c>
      <c r="C50" s="6" t="str">
        <f>VLOOKUP($B50,[1]面试人员名单!$E$2:$O$432,5,0)</f>
        <v>0002绥阳县中医医院</v>
      </c>
      <c r="D50" s="7">
        <f>VLOOKUP($B50,[1]面试人员名单!$E$2:$O$432,7,0)</f>
        <v>22109000201</v>
      </c>
      <c r="E50" s="6">
        <f>VLOOKUP($B50,[1]面试人员名单!$E$2:$O$432,9,0)</f>
        <v>135.1</v>
      </c>
      <c r="F50" s="6">
        <f t="shared" si="0"/>
        <v>27.02</v>
      </c>
      <c r="G50" s="6">
        <f>VLOOKUP($B50,[1]面试人员名单!$E$2:$O$432,11,0)</f>
        <v>69.2</v>
      </c>
      <c r="H50" s="6">
        <f t="shared" si="1"/>
        <v>27.68</v>
      </c>
      <c r="I50" s="6">
        <f t="shared" si="2"/>
        <v>54.7</v>
      </c>
      <c r="J50" s="10" t="s">
        <v>14</v>
      </c>
      <c r="K50" s="10"/>
    </row>
    <row r="51" spans="1:11">
      <c r="A51" s="4">
        <v>49</v>
      </c>
      <c r="B51" s="5" t="s">
        <v>61</v>
      </c>
      <c r="C51" s="6" t="str">
        <f>VLOOKUP($B51,[1]面试人员名单!$E$2:$O$432,5,0)</f>
        <v>0002绥阳县中医医院</v>
      </c>
      <c r="D51" s="7">
        <f>VLOOKUP($B51,[1]面试人员名单!$E$2:$O$432,7,0)</f>
        <v>22109000201</v>
      </c>
      <c r="E51" s="6">
        <f>VLOOKUP($B51,[1]面试人员名单!$E$2:$O$432,9,0)</f>
        <v>144.8</v>
      </c>
      <c r="F51" s="6">
        <f t="shared" si="0"/>
        <v>28.96</v>
      </c>
      <c r="G51" s="6" t="str">
        <f>VLOOKUP($B51,[1]面试人员名单!$E$2:$O$432,11,0)</f>
        <v>缺考</v>
      </c>
      <c r="H51" s="6" t="str">
        <f t="shared" si="1"/>
        <v>缺考</v>
      </c>
      <c r="I51" s="6">
        <f t="shared" si="2"/>
        <v>28.96</v>
      </c>
      <c r="J51" s="10" t="s">
        <v>14</v>
      </c>
      <c r="K51" s="10"/>
    </row>
    <row r="52" spans="1:11">
      <c r="A52" s="4">
        <v>50</v>
      </c>
      <c r="B52" s="5" t="s">
        <v>62</v>
      </c>
      <c r="C52" s="6" t="str">
        <f>VLOOKUP($B52,[1]面试人员名单!$E$2:$O$432,5,0)</f>
        <v>0002绥阳县中医医院</v>
      </c>
      <c r="D52" s="7">
        <f>VLOOKUP($B52,[1]面试人员名单!$E$2:$O$432,7,0)</f>
        <v>22109000201</v>
      </c>
      <c r="E52" s="6">
        <f>VLOOKUP($B52,[1]面试人员名单!$E$2:$O$432,9,0)</f>
        <v>143.5</v>
      </c>
      <c r="F52" s="6">
        <f t="shared" si="0"/>
        <v>28.7</v>
      </c>
      <c r="G52" s="6" t="str">
        <f>VLOOKUP($B52,[1]面试人员名单!$E$2:$O$432,11,0)</f>
        <v>缺考</v>
      </c>
      <c r="H52" s="6" t="str">
        <f t="shared" si="1"/>
        <v>缺考</v>
      </c>
      <c r="I52" s="6">
        <f t="shared" si="2"/>
        <v>28.7</v>
      </c>
      <c r="J52" s="10" t="s">
        <v>14</v>
      </c>
      <c r="K52" s="10"/>
    </row>
    <row r="53" spans="1:11">
      <c r="A53" s="4">
        <v>51</v>
      </c>
      <c r="B53" s="5" t="s">
        <v>63</v>
      </c>
      <c r="C53" s="6" t="str">
        <f>VLOOKUP($B53,[1]面试人员名单!$E$2:$O$432,5,0)</f>
        <v>0002绥阳县中医医院</v>
      </c>
      <c r="D53" s="7">
        <f>VLOOKUP($B53,[1]面试人员名单!$E$2:$O$432,7,0)</f>
        <v>22109000201</v>
      </c>
      <c r="E53" s="6">
        <f>VLOOKUP($B53,[1]面试人员名单!$E$2:$O$432,9,0)</f>
        <v>128.2</v>
      </c>
      <c r="F53" s="6">
        <f t="shared" si="0"/>
        <v>25.64</v>
      </c>
      <c r="G53" s="6" t="str">
        <f>VLOOKUP($B53,[1]面试人员名单!$E$2:$O$432,11,0)</f>
        <v>缺考</v>
      </c>
      <c r="H53" s="6" t="str">
        <f t="shared" si="1"/>
        <v>缺考</v>
      </c>
      <c r="I53" s="6">
        <f t="shared" si="2"/>
        <v>25.64</v>
      </c>
      <c r="J53" s="10" t="s">
        <v>14</v>
      </c>
      <c r="K53" s="10"/>
    </row>
    <row r="54" spans="1:11">
      <c r="A54" s="4">
        <v>52</v>
      </c>
      <c r="B54" s="5" t="s">
        <v>64</v>
      </c>
      <c r="C54" s="6" t="str">
        <f>VLOOKUP($B54,[1]面试人员名单!$E$2:$O$432,5,0)</f>
        <v>0002绥阳县中医医院</v>
      </c>
      <c r="D54" s="7">
        <f>VLOOKUP($B54,[1]面试人员名单!$E$2:$O$432,7,0)</f>
        <v>22109000202</v>
      </c>
      <c r="E54" s="6">
        <f>VLOOKUP($B54,[1]面试人员名单!$E$2:$O$432,9,0)</f>
        <v>173.8</v>
      </c>
      <c r="F54" s="6">
        <f t="shared" si="0"/>
        <v>34.76</v>
      </c>
      <c r="G54" s="6">
        <f>VLOOKUP($B54,[1]面试人员名单!$E$2:$O$432,11,0)</f>
        <v>74.8</v>
      </c>
      <c r="H54" s="6">
        <f t="shared" si="1"/>
        <v>29.92</v>
      </c>
      <c r="I54" s="6">
        <f t="shared" si="2"/>
        <v>64.68</v>
      </c>
      <c r="J54" s="10" t="str">
        <f>IF(VLOOKUP($B54,[1]面试人员名单!$E$2:$T$432,14,0)=0,"",VLOOKUP($B54,[1]面试人员名单!$E$2:$T$432,15,0))</f>
        <v>是</v>
      </c>
      <c r="K54" s="10"/>
    </row>
    <row r="55" spans="1:11">
      <c r="A55" s="4">
        <v>53</v>
      </c>
      <c r="B55" s="5" t="s">
        <v>65</v>
      </c>
      <c r="C55" s="6" t="str">
        <f>VLOOKUP($B55,[1]面试人员名单!$E$2:$O$432,5,0)</f>
        <v>0002绥阳县中医医院</v>
      </c>
      <c r="D55" s="7">
        <f>VLOOKUP($B55,[1]面试人员名单!$E$2:$O$432,7,0)</f>
        <v>22109000202</v>
      </c>
      <c r="E55" s="6">
        <f>VLOOKUP($B55,[1]面试人员名单!$E$2:$O$432,9,0)</f>
        <v>170.3</v>
      </c>
      <c r="F55" s="6">
        <f t="shared" si="0"/>
        <v>34.06</v>
      </c>
      <c r="G55" s="6">
        <f>VLOOKUP($B55,[1]面试人员名单!$E$2:$O$432,11,0)</f>
        <v>69.8</v>
      </c>
      <c r="H55" s="6">
        <f t="shared" si="1"/>
        <v>27.92</v>
      </c>
      <c r="I55" s="6">
        <f t="shared" si="2"/>
        <v>61.98</v>
      </c>
      <c r="J55" s="10" t="s">
        <v>14</v>
      </c>
      <c r="K55" s="10"/>
    </row>
    <row r="56" spans="1:11">
      <c r="A56" s="4">
        <v>54</v>
      </c>
      <c r="B56" s="5" t="s">
        <v>66</v>
      </c>
      <c r="C56" s="6" t="str">
        <f>VLOOKUP($B56,[1]面试人员名单!$E$2:$O$432,5,0)</f>
        <v>0002绥阳县中医医院</v>
      </c>
      <c r="D56" s="7">
        <f>VLOOKUP($B56,[1]面试人员名单!$E$2:$O$432,7,0)</f>
        <v>22109000202</v>
      </c>
      <c r="E56" s="6">
        <f>VLOOKUP($B56,[1]面试人员名单!$E$2:$O$432,9,0)</f>
        <v>169.1</v>
      </c>
      <c r="F56" s="6">
        <f t="shared" si="0"/>
        <v>33.82</v>
      </c>
      <c r="G56" s="6">
        <f>VLOOKUP($B56,[1]面试人员名单!$E$2:$O$432,11,0)</f>
        <v>68.6</v>
      </c>
      <c r="H56" s="6">
        <f t="shared" si="1"/>
        <v>27.44</v>
      </c>
      <c r="I56" s="6">
        <f t="shared" si="2"/>
        <v>61.26</v>
      </c>
      <c r="J56" s="10" t="s">
        <v>14</v>
      </c>
      <c r="K56" s="10"/>
    </row>
    <row r="57" spans="1:11">
      <c r="A57" s="4">
        <v>55</v>
      </c>
      <c r="B57" s="5" t="s">
        <v>67</v>
      </c>
      <c r="C57" s="6" t="str">
        <f>VLOOKUP($B57,[1]面试人员名单!$E$2:$O$432,5,0)</f>
        <v>0002绥阳县中医医院</v>
      </c>
      <c r="D57" s="7">
        <f>VLOOKUP($B57,[1]面试人员名单!$E$2:$O$432,7,0)</f>
        <v>22109000202</v>
      </c>
      <c r="E57" s="6">
        <f>VLOOKUP($B57,[1]面试人员名单!$E$2:$O$432,9,0)</f>
        <v>158.5</v>
      </c>
      <c r="F57" s="6">
        <f t="shared" si="0"/>
        <v>31.7</v>
      </c>
      <c r="G57" s="6">
        <f>VLOOKUP($B57,[1]面试人员名单!$E$2:$O$432,11,0)</f>
        <v>72</v>
      </c>
      <c r="H57" s="6">
        <f t="shared" si="1"/>
        <v>28.8</v>
      </c>
      <c r="I57" s="6">
        <f t="shared" si="2"/>
        <v>60.5</v>
      </c>
      <c r="J57" s="10" t="s">
        <v>14</v>
      </c>
      <c r="K57" s="10"/>
    </row>
    <row r="58" spans="1:11">
      <c r="A58" s="4">
        <v>56</v>
      </c>
      <c r="B58" s="5" t="s">
        <v>68</v>
      </c>
      <c r="C58" s="6" t="str">
        <f>VLOOKUP($B58,[1]面试人员名单!$E$2:$O$432,5,0)</f>
        <v>0002绥阳县中医医院</v>
      </c>
      <c r="D58" s="7">
        <f>VLOOKUP($B58,[1]面试人员名单!$E$2:$O$432,7,0)</f>
        <v>22109000202</v>
      </c>
      <c r="E58" s="6">
        <f>VLOOKUP($B58,[1]面试人员名单!$E$2:$O$432,9,0)</f>
        <v>139.5</v>
      </c>
      <c r="F58" s="6">
        <f t="shared" si="0"/>
        <v>27.9</v>
      </c>
      <c r="G58" s="6">
        <f>VLOOKUP($B58,[1]面试人员名单!$E$2:$O$432,11,0)</f>
        <v>67</v>
      </c>
      <c r="H58" s="6">
        <f t="shared" si="1"/>
        <v>26.8</v>
      </c>
      <c r="I58" s="6">
        <f t="shared" si="2"/>
        <v>54.7</v>
      </c>
      <c r="J58" s="10" t="s">
        <v>14</v>
      </c>
      <c r="K58" s="10"/>
    </row>
    <row r="59" spans="1:11">
      <c r="A59" s="4">
        <v>57</v>
      </c>
      <c r="B59" s="5" t="s">
        <v>69</v>
      </c>
      <c r="C59" s="6" t="str">
        <f>VLOOKUP($B59,[1]面试人员名单!$E$2:$O$432,5,0)</f>
        <v>0002绥阳县中医医院</v>
      </c>
      <c r="D59" s="7">
        <f>VLOOKUP($B59,[1]面试人员名单!$E$2:$O$432,7,0)</f>
        <v>22109000202</v>
      </c>
      <c r="E59" s="6">
        <f>VLOOKUP($B59,[1]面试人员名单!$E$2:$O$432,9,0)</f>
        <v>163.2</v>
      </c>
      <c r="F59" s="6">
        <f t="shared" si="0"/>
        <v>32.64</v>
      </c>
      <c r="G59" s="6" t="str">
        <f>VLOOKUP($B59,[1]面试人员名单!$E$2:$O$432,11,0)</f>
        <v>缺考</v>
      </c>
      <c r="H59" s="6" t="str">
        <f t="shared" si="1"/>
        <v>缺考</v>
      </c>
      <c r="I59" s="6">
        <f t="shared" si="2"/>
        <v>32.64</v>
      </c>
      <c r="J59" s="10" t="s">
        <v>14</v>
      </c>
      <c r="K59" s="10"/>
    </row>
    <row r="60" spans="1:11">
      <c r="A60" s="4">
        <v>58</v>
      </c>
      <c r="B60" s="5" t="s">
        <v>70</v>
      </c>
      <c r="C60" s="6" t="str">
        <f>VLOOKUP($B60,[1]面试人员名单!$E$2:$O$432,5,0)</f>
        <v>0002绥阳县中医医院</v>
      </c>
      <c r="D60" s="7">
        <f>VLOOKUP($B60,[1]面试人员名单!$E$2:$O$432,7,0)</f>
        <v>22109000203</v>
      </c>
      <c r="E60" s="6">
        <f>VLOOKUP($B60,[1]面试人员名单!$E$2:$O$432,9,0)</f>
        <v>193.9</v>
      </c>
      <c r="F60" s="6">
        <f t="shared" si="0"/>
        <v>38.78</v>
      </c>
      <c r="G60" s="6">
        <f>VLOOKUP($B60,[1]面试人员名单!$E$2:$O$432,11,0)</f>
        <v>79.4</v>
      </c>
      <c r="H60" s="6">
        <f t="shared" si="1"/>
        <v>31.76</v>
      </c>
      <c r="I60" s="6">
        <f t="shared" si="2"/>
        <v>70.54</v>
      </c>
      <c r="J60" s="10" t="str">
        <f>IF(VLOOKUP($B60,[1]面试人员名单!$E$2:$T$432,14,0)=0,"",VLOOKUP($B60,[1]面试人员名单!$E$2:$T$432,15,0))</f>
        <v>是</v>
      </c>
      <c r="K60" s="10"/>
    </row>
    <row r="61" spans="1:11">
      <c r="A61" s="4">
        <v>59</v>
      </c>
      <c r="B61" s="5" t="s">
        <v>71</v>
      </c>
      <c r="C61" s="6" t="str">
        <f>VLOOKUP($B61,[1]面试人员名单!$E$2:$O$432,5,0)</f>
        <v>0002绥阳县中医医院</v>
      </c>
      <c r="D61" s="7">
        <f>VLOOKUP($B61,[1]面试人员名单!$E$2:$O$432,7,0)</f>
        <v>22109000203</v>
      </c>
      <c r="E61" s="6">
        <f>VLOOKUP($B61,[1]面试人员名单!$E$2:$O$432,9,0)</f>
        <v>169</v>
      </c>
      <c r="F61" s="6">
        <f t="shared" si="0"/>
        <v>33.8</v>
      </c>
      <c r="G61" s="6">
        <f>VLOOKUP($B61,[1]面试人员名单!$E$2:$O$432,11,0)</f>
        <v>79.8</v>
      </c>
      <c r="H61" s="6">
        <f t="shared" si="1"/>
        <v>31.92</v>
      </c>
      <c r="I61" s="6">
        <f t="shared" si="2"/>
        <v>65.72</v>
      </c>
      <c r="J61" s="10" t="s">
        <v>14</v>
      </c>
      <c r="K61" s="10"/>
    </row>
    <row r="62" spans="1:11">
      <c r="A62" s="4">
        <v>60</v>
      </c>
      <c r="B62" s="5" t="s">
        <v>72</v>
      </c>
      <c r="C62" s="6" t="str">
        <f>VLOOKUP($B62,[1]面试人员名单!$E$2:$O$432,5,0)</f>
        <v>0002绥阳县中医医院</v>
      </c>
      <c r="D62" s="7">
        <f>VLOOKUP($B62,[1]面试人员名单!$E$2:$O$432,7,0)</f>
        <v>22109000203</v>
      </c>
      <c r="E62" s="6">
        <f>VLOOKUP($B62,[1]面试人员名单!$E$2:$O$432,9,0)</f>
        <v>149.3</v>
      </c>
      <c r="F62" s="6">
        <f t="shared" si="0"/>
        <v>29.86</v>
      </c>
      <c r="G62" s="6">
        <f>VLOOKUP($B62,[1]面试人员名单!$E$2:$O$432,11,0)</f>
        <v>75.8</v>
      </c>
      <c r="H62" s="6">
        <f t="shared" si="1"/>
        <v>30.32</v>
      </c>
      <c r="I62" s="6">
        <f t="shared" si="2"/>
        <v>60.18</v>
      </c>
      <c r="J62" s="10" t="s">
        <v>14</v>
      </c>
      <c r="K62" s="10"/>
    </row>
    <row r="63" spans="1:11">
      <c r="A63" s="4">
        <v>61</v>
      </c>
      <c r="B63" s="5" t="s">
        <v>73</v>
      </c>
      <c r="C63" s="6" t="str">
        <f>VLOOKUP($B63,[1]面试人员名单!$E$2:$O$432,5,0)</f>
        <v>0002绥阳县中医医院</v>
      </c>
      <c r="D63" s="7">
        <f>VLOOKUP($B63,[1]面试人员名单!$E$2:$O$432,7,0)</f>
        <v>22109000204</v>
      </c>
      <c r="E63" s="6">
        <f>VLOOKUP($B63,[1]面试人员名单!$E$2:$O$432,9,0)</f>
        <v>161.8</v>
      </c>
      <c r="F63" s="6">
        <f t="shared" si="0"/>
        <v>32.36</v>
      </c>
      <c r="G63" s="6">
        <f>VLOOKUP($B63,[1]面试人员名单!$E$2:$O$432,11,0)</f>
        <v>73</v>
      </c>
      <c r="H63" s="6">
        <f t="shared" si="1"/>
        <v>29.2</v>
      </c>
      <c r="I63" s="6">
        <f t="shared" si="2"/>
        <v>61.56</v>
      </c>
      <c r="J63" s="10" t="str">
        <f>IF(VLOOKUP($B63,[1]面试人员名单!$E$2:$T$432,14,0)=0,"",VLOOKUP($B63,[1]面试人员名单!$E$2:$T$432,15,0))</f>
        <v>是</v>
      </c>
      <c r="K63" s="10"/>
    </row>
    <row r="64" spans="1:11">
      <c r="A64" s="4">
        <v>62</v>
      </c>
      <c r="B64" s="5" t="s">
        <v>74</v>
      </c>
      <c r="C64" s="6" t="str">
        <f>VLOOKUP($B64,[1]面试人员名单!$E$2:$O$432,5,0)</f>
        <v>0002绥阳县中医医院</v>
      </c>
      <c r="D64" s="7">
        <f>VLOOKUP($B64,[1]面试人员名单!$E$2:$O$432,7,0)</f>
        <v>22109000205</v>
      </c>
      <c r="E64" s="6">
        <f>VLOOKUP($B64,[1]面试人员名单!$E$2:$O$432,9,0)</f>
        <v>145.4</v>
      </c>
      <c r="F64" s="6">
        <f t="shared" si="0"/>
        <v>29.08</v>
      </c>
      <c r="G64" s="6">
        <f>VLOOKUP($B64,[1]面试人员名单!$E$2:$O$432,11,0)</f>
        <v>77.9</v>
      </c>
      <c r="H64" s="6">
        <f t="shared" si="1"/>
        <v>31.16</v>
      </c>
      <c r="I64" s="6">
        <f t="shared" si="2"/>
        <v>60.24</v>
      </c>
      <c r="J64" s="10" t="str">
        <f>IF(VLOOKUP($B64,[1]面试人员名单!$E$2:$T$432,14,0)=0,"",VLOOKUP($B64,[1]面试人员名单!$E$2:$T$432,15,0))</f>
        <v>是</v>
      </c>
      <c r="K64" s="10"/>
    </row>
    <row r="65" spans="1:11">
      <c r="A65" s="4">
        <v>63</v>
      </c>
      <c r="B65" s="5" t="s">
        <v>75</v>
      </c>
      <c r="C65" s="6" t="str">
        <f>VLOOKUP($B65,[1]面试人员名单!$E$2:$O$432,5,0)</f>
        <v>0002绥阳县中医医院</v>
      </c>
      <c r="D65" s="7">
        <f>VLOOKUP($B65,[1]面试人员名单!$E$2:$O$432,7,0)</f>
        <v>22109000206</v>
      </c>
      <c r="E65" s="6">
        <f>VLOOKUP($B65,[1]面试人员名单!$E$2:$O$432,9,0)</f>
        <v>185.6</v>
      </c>
      <c r="F65" s="6">
        <f t="shared" si="0"/>
        <v>37.12</v>
      </c>
      <c r="G65" s="6">
        <f>VLOOKUP($B65,[1]面试人员名单!$E$2:$O$432,11,0)</f>
        <v>80.6</v>
      </c>
      <c r="H65" s="6">
        <f t="shared" si="1"/>
        <v>32.24</v>
      </c>
      <c r="I65" s="6">
        <f t="shared" si="2"/>
        <v>69.36</v>
      </c>
      <c r="J65" s="10" t="str">
        <f>IF(VLOOKUP($B65,[1]面试人员名单!$E$2:$T$432,14,0)=0,"",VLOOKUP($B65,[1]面试人员名单!$E$2:$T$432,15,0))</f>
        <v>是</v>
      </c>
      <c r="K65" s="10"/>
    </row>
    <row r="66" spans="1:11">
      <c r="A66" s="4">
        <v>64</v>
      </c>
      <c r="B66" s="5" t="s">
        <v>76</v>
      </c>
      <c r="C66" s="6" t="str">
        <f>VLOOKUP($B66,[1]面试人员名单!$E$2:$O$432,5,0)</f>
        <v>0002绥阳县中医医院</v>
      </c>
      <c r="D66" s="7">
        <f>VLOOKUP($B66,[1]面试人员名单!$E$2:$O$432,7,0)</f>
        <v>22109000206</v>
      </c>
      <c r="E66" s="6">
        <f>VLOOKUP($B66,[1]面试人员名单!$E$2:$O$432,9,0)</f>
        <v>159.4</v>
      </c>
      <c r="F66" s="6">
        <f t="shared" si="0"/>
        <v>31.88</v>
      </c>
      <c r="G66" s="6">
        <f>VLOOKUP($B66,[1]面试人员名单!$E$2:$O$432,11,0)</f>
        <v>69.2</v>
      </c>
      <c r="H66" s="6">
        <f t="shared" si="1"/>
        <v>27.68</v>
      </c>
      <c r="I66" s="6">
        <f t="shared" si="2"/>
        <v>59.56</v>
      </c>
      <c r="J66" s="10" t="s">
        <v>14</v>
      </c>
      <c r="K66" s="10"/>
    </row>
    <row r="67" spans="1:11">
      <c r="A67" s="4">
        <v>65</v>
      </c>
      <c r="B67" s="5" t="s">
        <v>77</v>
      </c>
      <c r="C67" s="6" t="str">
        <f>VLOOKUP($B67,[1]面试人员名单!$E$2:$O$432,5,0)</f>
        <v>0002绥阳县中医医院</v>
      </c>
      <c r="D67" s="7">
        <f>VLOOKUP($B67,[1]面试人员名单!$E$2:$O$432,7,0)</f>
        <v>22109000206</v>
      </c>
      <c r="E67" s="6">
        <f>VLOOKUP($B67,[1]面试人员名单!$E$2:$O$432,9,0)</f>
        <v>152</v>
      </c>
      <c r="F67" s="6">
        <f t="shared" ref="F67:F130" si="3">ROUND(E67/3*0.6,2)</f>
        <v>30.4</v>
      </c>
      <c r="G67" s="6">
        <f>VLOOKUP($B67,[1]面试人员名单!$E$2:$O$432,11,0)</f>
        <v>71.6</v>
      </c>
      <c r="H67" s="6">
        <f t="shared" ref="H67:H130" si="4">IF(G67="缺考","缺考",ROUND(G67*0.4,2))</f>
        <v>28.64</v>
      </c>
      <c r="I67" s="6">
        <f t="shared" ref="I67:I130" si="5">SUM(F67,H67)</f>
        <v>59.04</v>
      </c>
      <c r="J67" s="10" t="s">
        <v>14</v>
      </c>
      <c r="K67" s="10"/>
    </row>
    <row r="68" spans="1:11">
      <c r="A68" s="4">
        <v>66</v>
      </c>
      <c r="B68" s="5" t="s">
        <v>78</v>
      </c>
      <c r="C68" s="6" t="str">
        <f>VLOOKUP($B68,[1]面试人员名单!$E$2:$O$432,5,0)</f>
        <v>0002绥阳县中医医院</v>
      </c>
      <c r="D68" s="7">
        <f>VLOOKUP($B68,[1]面试人员名单!$E$2:$O$432,7,0)</f>
        <v>22109000207</v>
      </c>
      <c r="E68" s="6">
        <f>VLOOKUP($B68,[1]面试人员名单!$E$2:$O$432,9,0)</f>
        <v>163.8</v>
      </c>
      <c r="F68" s="6">
        <f t="shared" si="3"/>
        <v>32.76</v>
      </c>
      <c r="G68" s="6">
        <f>VLOOKUP($B68,[1]面试人员名单!$E$2:$O$432,11,0)</f>
        <v>77.7</v>
      </c>
      <c r="H68" s="6">
        <f t="shared" si="4"/>
        <v>31.08</v>
      </c>
      <c r="I68" s="6">
        <f t="shared" si="5"/>
        <v>63.84</v>
      </c>
      <c r="J68" s="10" t="str">
        <f>IF(VLOOKUP($B68,[1]面试人员名单!$E$2:$T$432,14,0)=0,"",VLOOKUP($B68,[1]面试人员名单!$E$2:$T$432,15,0))</f>
        <v>是</v>
      </c>
      <c r="K68" s="10"/>
    </row>
    <row r="69" spans="1:11">
      <c r="A69" s="4">
        <v>67</v>
      </c>
      <c r="B69" s="5" t="s">
        <v>79</v>
      </c>
      <c r="C69" s="6" t="str">
        <f>VLOOKUP($B69,[1]面试人员名单!$E$2:$O$432,5,0)</f>
        <v>0002绥阳县中医医院</v>
      </c>
      <c r="D69" s="7">
        <f>VLOOKUP($B69,[1]面试人员名单!$E$2:$O$432,7,0)</f>
        <v>22109000207</v>
      </c>
      <c r="E69" s="6">
        <f>VLOOKUP($B69,[1]面试人员名单!$E$2:$O$432,9,0)</f>
        <v>161.1</v>
      </c>
      <c r="F69" s="6">
        <f t="shared" si="3"/>
        <v>32.22</v>
      </c>
      <c r="G69" s="6">
        <f>VLOOKUP($B69,[1]面试人员名单!$E$2:$O$432,11,0)</f>
        <v>76.4</v>
      </c>
      <c r="H69" s="6">
        <f t="shared" si="4"/>
        <v>30.56</v>
      </c>
      <c r="I69" s="6">
        <f t="shared" si="5"/>
        <v>62.78</v>
      </c>
      <c r="J69" s="10" t="str">
        <f>IF(VLOOKUP($B69,[1]面试人员名单!$E$2:$T$432,14,0)=0,"",VLOOKUP($B69,[1]面试人员名单!$E$2:$T$432,15,0))</f>
        <v>是</v>
      </c>
      <c r="K69" s="10"/>
    </row>
    <row r="70" spans="1:11">
      <c r="A70" s="4">
        <v>68</v>
      </c>
      <c r="B70" s="5" t="s">
        <v>80</v>
      </c>
      <c r="C70" s="6" t="str">
        <f>VLOOKUP($B70,[1]面试人员名单!$E$2:$O$432,5,0)</f>
        <v>0002绥阳县中医医院</v>
      </c>
      <c r="D70" s="7">
        <f>VLOOKUP($B70,[1]面试人员名单!$E$2:$O$432,7,0)</f>
        <v>22109000207</v>
      </c>
      <c r="E70" s="6">
        <f>VLOOKUP($B70,[1]面试人员名单!$E$2:$O$432,9,0)</f>
        <v>153.3</v>
      </c>
      <c r="F70" s="6">
        <f t="shared" si="3"/>
        <v>30.66</v>
      </c>
      <c r="G70" s="6">
        <f>VLOOKUP($B70,[1]面试人员名单!$E$2:$O$432,11,0)</f>
        <v>75.6</v>
      </c>
      <c r="H70" s="6">
        <f t="shared" si="4"/>
        <v>30.24</v>
      </c>
      <c r="I70" s="6">
        <f t="shared" si="5"/>
        <v>60.9</v>
      </c>
      <c r="J70" s="10" t="s">
        <v>14</v>
      </c>
      <c r="K70" s="10"/>
    </row>
    <row r="71" spans="1:11">
      <c r="A71" s="4">
        <v>69</v>
      </c>
      <c r="B71" s="5" t="s">
        <v>81</v>
      </c>
      <c r="C71" s="6" t="str">
        <f>VLOOKUP($B71,[1]面试人员名单!$E$2:$O$432,5,0)</f>
        <v>0002绥阳县中医医院</v>
      </c>
      <c r="D71" s="7">
        <f>VLOOKUP($B71,[1]面试人员名单!$E$2:$O$432,7,0)</f>
        <v>22109000207</v>
      </c>
      <c r="E71" s="6">
        <f>VLOOKUP($B71,[1]面试人员名单!$E$2:$O$432,9,0)</f>
        <v>153.2</v>
      </c>
      <c r="F71" s="6">
        <f t="shared" si="3"/>
        <v>30.64</v>
      </c>
      <c r="G71" s="6">
        <f>VLOOKUP($B71,[1]面试人员名单!$E$2:$O$432,11,0)</f>
        <v>71.9</v>
      </c>
      <c r="H71" s="6">
        <f t="shared" si="4"/>
        <v>28.76</v>
      </c>
      <c r="I71" s="6">
        <f t="shared" si="5"/>
        <v>59.4</v>
      </c>
      <c r="J71" s="10" t="s">
        <v>14</v>
      </c>
      <c r="K71" s="10"/>
    </row>
    <row r="72" spans="1:11">
      <c r="A72" s="4">
        <v>70</v>
      </c>
      <c r="B72" s="5" t="s">
        <v>82</v>
      </c>
      <c r="C72" s="6" t="str">
        <f>VLOOKUP($B72,[1]面试人员名单!$E$2:$O$432,5,0)</f>
        <v>0002绥阳县中医医院</v>
      </c>
      <c r="D72" s="7">
        <f>VLOOKUP($B72,[1]面试人员名单!$E$2:$O$432,7,0)</f>
        <v>22109000207</v>
      </c>
      <c r="E72" s="6">
        <f>VLOOKUP($B72,[1]面试人员名单!$E$2:$O$432,9,0)</f>
        <v>150</v>
      </c>
      <c r="F72" s="6">
        <f t="shared" si="3"/>
        <v>30</v>
      </c>
      <c r="G72" s="6">
        <f>VLOOKUP($B72,[1]面试人员名单!$E$2:$O$432,11,0)</f>
        <v>71.1</v>
      </c>
      <c r="H72" s="6">
        <f t="shared" si="4"/>
        <v>28.44</v>
      </c>
      <c r="I72" s="6">
        <f t="shared" si="5"/>
        <v>58.44</v>
      </c>
      <c r="J72" s="10" t="s">
        <v>14</v>
      </c>
      <c r="K72" s="10"/>
    </row>
    <row r="73" spans="1:11">
      <c r="A73" s="4">
        <v>71</v>
      </c>
      <c r="B73" s="5" t="s">
        <v>83</v>
      </c>
      <c r="C73" s="6" t="str">
        <f>VLOOKUP($B73,[1]面试人员名单!$E$2:$O$432,5,0)</f>
        <v>0002绥阳县中医医院</v>
      </c>
      <c r="D73" s="7">
        <f>VLOOKUP($B73,[1]面试人员名单!$E$2:$O$432,7,0)</f>
        <v>22109000207</v>
      </c>
      <c r="E73" s="6">
        <f>VLOOKUP($B73,[1]面试人员名单!$E$2:$O$432,9,0)</f>
        <v>168.6</v>
      </c>
      <c r="F73" s="6">
        <f t="shared" si="3"/>
        <v>33.72</v>
      </c>
      <c r="G73" s="6" t="str">
        <f>VLOOKUP($B73,[1]面试人员名单!$E$2:$O$432,11,0)</f>
        <v>缺考</v>
      </c>
      <c r="H73" s="6" t="str">
        <f t="shared" si="4"/>
        <v>缺考</v>
      </c>
      <c r="I73" s="6">
        <f t="shared" si="5"/>
        <v>33.72</v>
      </c>
      <c r="J73" s="10" t="s">
        <v>14</v>
      </c>
      <c r="K73" s="10"/>
    </row>
    <row r="74" spans="1:11">
      <c r="A74" s="4">
        <v>72</v>
      </c>
      <c r="B74" s="5" t="s">
        <v>84</v>
      </c>
      <c r="C74" s="6" t="str">
        <f>VLOOKUP($B74,[1]面试人员名单!$E$2:$O$432,5,0)</f>
        <v>0002绥阳县中医医院</v>
      </c>
      <c r="D74" s="7">
        <f>VLOOKUP($B74,[1]面试人员名单!$E$2:$O$432,7,0)</f>
        <v>22109000208</v>
      </c>
      <c r="E74" s="6">
        <f>VLOOKUP($B74,[1]面试人员名单!$E$2:$O$432,9,0)</f>
        <v>195.3</v>
      </c>
      <c r="F74" s="6">
        <f t="shared" si="3"/>
        <v>39.06</v>
      </c>
      <c r="G74" s="6">
        <f>VLOOKUP($B74,[1]面试人员名单!$E$2:$O$432,11,0)</f>
        <v>75</v>
      </c>
      <c r="H74" s="6">
        <f t="shared" si="4"/>
        <v>30</v>
      </c>
      <c r="I74" s="6">
        <f t="shared" si="5"/>
        <v>69.06</v>
      </c>
      <c r="J74" s="10" t="str">
        <f>IF(VLOOKUP($B74,[1]面试人员名单!$E$2:$T$432,14,0)=0,"",VLOOKUP($B74,[1]面试人员名单!$E$2:$T$432,15,0))</f>
        <v>是</v>
      </c>
      <c r="K74" s="10"/>
    </row>
    <row r="75" spans="1:11">
      <c r="A75" s="4">
        <v>73</v>
      </c>
      <c r="B75" s="5" t="s">
        <v>85</v>
      </c>
      <c r="C75" s="6" t="str">
        <f>VLOOKUP($B75,[1]面试人员名单!$E$2:$O$432,5,0)</f>
        <v>0002绥阳县中医医院</v>
      </c>
      <c r="D75" s="7">
        <f>VLOOKUP($B75,[1]面试人员名单!$E$2:$O$432,7,0)</f>
        <v>22109000208</v>
      </c>
      <c r="E75" s="6">
        <f>VLOOKUP($B75,[1]面试人员名单!$E$2:$O$432,9,0)</f>
        <v>176.1</v>
      </c>
      <c r="F75" s="6">
        <f t="shared" si="3"/>
        <v>35.22</v>
      </c>
      <c r="G75" s="6">
        <f>VLOOKUP($B75,[1]面试人员名单!$E$2:$O$432,11,0)</f>
        <v>82.4</v>
      </c>
      <c r="H75" s="6">
        <f t="shared" si="4"/>
        <v>32.96</v>
      </c>
      <c r="I75" s="6">
        <f t="shared" si="5"/>
        <v>68.18</v>
      </c>
      <c r="J75" s="10" t="s">
        <v>14</v>
      </c>
      <c r="K75" s="10"/>
    </row>
    <row r="76" spans="1:11">
      <c r="A76" s="4">
        <v>74</v>
      </c>
      <c r="B76" s="5" t="s">
        <v>86</v>
      </c>
      <c r="C76" s="6" t="str">
        <f>VLOOKUP($B76,[1]面试人员名单!$E$2:$O$432,5,0)</f>
        <v>0002绥阳县中医医院</v>
      </c>
      <c r="D76" s="7">
        <f>VLOOKUP($B76,[1]面试人员名单!$E$2:$O$432,7,0)</f>
        <v>22109000208</v>
      </c>
      <c r="E76" s="6">
        <f>VLOOKUP($B76,[1]面试人员名单!$E$2:$O$432,9,0)</f>
        <v>153</v>
      </c>
      <c r="F76" s="6">
        <f t="shared" si="3"/>
        <v>30.6</v>
      </c>
      <c r="G76" s="6" t="str">
        <f>VLOOKUP($B76,[1]面试人员名单!$E$2:$O$432,11,0)</f>
        <v>缺考</v>
      </c>
      <c r="H76" s="6" t="str">
        <f t="shared" si="4"/>
        <v>缺考</v>
      </c>
      <c r="I76" s="6">
        <f t="shared" si="5"/>
        <v>30.6</v>
      </c>
      <c r="J76" s="10" t="s">
        <v>14</v>
      </c>
      <c r="K76" s="10"/>
    </row>
    <row r="77" spans="1:11">
      <c r="A77" s="4">
        <v>75</v>
      </c>
      <c r="B77" s="5" t="s">
        <v>87</v>
      </c>
      <c r="C77" s="6" t="str">
        <f>VLOOKUP($B77,[1]面试人员名单!$E$2:$O$432,5,0)</f>
        <v>0002绥阳县中医医院</v>
      </c>
      <c r="D77" s="7">
        <f>VLOOKUP($B77,[1]面试人员名单!$E$2:$O$432,7,0)</f>
        <v>22109000209</v>
      </c>
      <c r="E77" s="6">
        <f>VLOOKUP($B77,[1]面试人员名单!$E$2:$O$432,9,0)</f>
        <v>166.5</v>
      </c>
      <c r="F77" s="6">
        <f t="shared" si="3"/>
        <v>33.3</v>
      </c>
      <c r="G77" s="6">
        <f>VLOOKUP($B77,[1]面试人员名单!$E$2:$O$432,11,0)</f>
        <v>73</v>
      </c>
      <c r="H77" s="6">
        <f t="shared" si="4"/>
        <v>29.2</v>
      </c>
      <c r="I77" s="6">
        <f t="shared" si="5"/>
        <v>62.5</v>
      </c>
      <c r="J77" s="10" t="str">
        <f>IF(VLOOKUP($B77,[1]面试人员名单!$E$2:$T$432,14,0)=0,"",VLOOKUP($B77,[1]面试人员名单!$E$2:$T$432,15,0))</f>
        <v>是</v>
      </c>
      <c r="K77" s="10"/>
    </row>
    <row r="78" spans="1:11">
      <c r="A78" s="4">
        <v>76</v>
      </c>
      <c r="B78" s="5" t="s">
        <v>88</v>
      </c>
      <c r="C78" s="6" t="str">
        <f>VLOOKUP($B78,[1]面试人员名单!$E$2:$O$432,5,0)</f>
        <v>0002绥阳县中医医院</v>
      </c>
      <c r="D78" s="7">
        <f>VLOOKUP($B78,[1]面试人员名单!$E$2:$O$432,7,0)</f>
        <v>22109000209</v>
      </c>
      <c r="E78" s="6">
        <f>VLOOKUP($B78,[1]面试人员名单!$E$2:$O$432,9,0)</f>
        <v>137.2</v>
      </c>
      <c r="F78" s="6">
        <f t="shared" si="3"/>
        <v>27.44</v>
      </c>
      <c r="G78" s="6">
        <f>VLOOKUP($B78,[1]面试人员名单!$E$2:$O$432,11,0)</f>
        <v>75.3</v>
      </c>
      <c r="H78" s="6">
        <f t="shared" si="4"/>
        <v>30.12</v>
      </c>
      <c r="I78" s="6">
        <f t="shared" si="5"/>
        <v>57.56</v>
      </c>
      <c r="J78" s="10" t="s">
        <v>14</v>
      </c>
      <c r="K78" s="10"/>
    </row>
    <row r="79" spans="1:11">
      <c r="A79" s="4">
        <v>77</v>
      </c>
      <c r="B79" s="5" t="s">
        <v>89</v>
      </c>
      <c r="C79" s="6" t="str">
        <f>VLOOKUP($B79,[1]面试人员名单!$E$2:$O$432,5,0)</f>
        <v>0002绥阳县中医医院</v>
      </c>
      <c r="D79" s="7">
        <f>VLOOKUP($B79,[1]面试人员名单!$E$2:$O$432,7,0)</f>
        <v>22109000210</v>
      </c>
      <c r="E79" s="6">
        <f>VLOOKUP($B79,[1]面试人员名单!$E$2:$O$432,9,0)</f>
        <v>167.2</v>
      </c>
      <c r="F79" s="6">
        <f t="shared" si="3"/>
        <v>33.44</v>
      </c>
      <c r="G79" s="6">
        <f>VLOOKUP($B79,[1]面试人员名单!$E$2:$O$432,11,0)</f>
        <v>75.2</v>
      </c>
      <c r="H79" s="6">
        <f t="shared" si="4"/>
        <v>30.08</v>
      </c>
      <c r="I79" s="6">
        <f t="shared" si="5"/>
        <v>63.52</v>
      </c>
      <c r="J79" s="10" t="str">
        <f>IF(VLOOKUP($B79,[1]面试人员名单!$E$2:$T$432,14,0)=0,"",VLOOKUP($B79,[1]面试人员名单!$E$2:$T$432,15,0))</f>
        <v>是</v>
      </c>
      <c r="K79" s="10"/>
    </row>
    <row r="80" spans="1:11">
      <c r="A80" s="4">
        <v>78</v>
      </c>
      <c r="B80" s="5" t="s">
        <v>90</v>
      </c>
      <c r="C80" s="6" t="str">
        <f>VLOOKUP($B80,[1]面试人员名单!$E$2:$O$432,5,0)</f>
        <v>0002绥阳县中医医院</v>
      </c>
      <c r="D80" s="7">
        <f>VLOOKUP($B80,[1]面试人员名单!$E$2:$O$432,7,0)</f>
        <v>22109000210</v>
      </c>
      <c r="E80" s="6">
        <f>VLOOKUP($B80,[1]面试人员名单!$E$2:$O$432,9,0)</f>
        <v>173.6</v>
      </c>
      <c r="F80" s="6">
        <f t="shared" si="3"/>
        <v>34.72</v>
      </c>
      <c r="G80" s="6">
        <f>VLOOKUP($B80,[1]面试人员名单!$E$2:$O$432,11,0)</f>
        <v>70.4</v>
      </c>
      <c r="H80" s="6">
        <f t="shared" si="4"/>
        <v>28.16</v>
      </c>
      <c r="I80" s="6">
        <f t="shared" si="5"/>
        <v>62.88</v>
      </c>
      <c r="J80" s="10" t="s">
        <v>14</v>
      </c>
      <c r="K80" s="10"/>
    </row>
    <row r="81" spans="1:11">
      <c r="A81" s="4">
        <v>79</v>
      </c>
      <c r="B81" s="5" t="s">
        <v>91</v>
      </c>
      <c r="C81" s="6" t="str">
        <f>VLOOKUP($B81,[1]面试人员名单!$E$2:$O$432,5,0)</f>
        <v>0002绥阳县中医医院</v>
      </c>
      <c r="D81" s="7">
        <f>VLOOKUP($B81,[1]面试人员名单!$E$2:$O$432,7,0)</f>
        <v>22109000210</v>
      </c>
      <c r="E81" s="6">
        <f>VLOOKUP($B81,[1]面试人员名单!$E$2:$O$432,9,0)</f>
        <v>163.6</v>
      </c>
      <c r="F81" s="6">
        <f t="shared" si="3"/>
        <v>32.72</v>
      </c>
      <c r="G81" s="6" t="str">
        <f>VLOOKUP($B81,[1]面试人员名单!$E$2:$O$432,11,0)</f>
        <v>缺考</v>
      </c>
      <c r="H81" s="6" t="str">
        <f t="shared" si="4"/>
        <v>缺考</v>
      </c>
      <c r="I81" s="6">
        <f t="shared" si="5"/>
        <v>32.72</v>
      </c>
      <c r="J81" s="10" t="s">
        <v>14</v>
      </c>
      <c r="K81" s="10"/>
    </row>
    <row r="82" spans="1:11">
      <c r="A82" s="4">
        <v>80</v>
      </c>
      <c r="B82" s="5" t="s">
        <v>92</v>
      </c>
      <c r="C82" s="6" t="str">
        <f>VLOOKUP($B82,[1]面试人员名单!$E$2:$O$432,5,0)</f>
        <v>0002绥阳县中医医院</v>
      </c>
      <c r="D82" s="7">
        <f>VLOOKUP($B82,[1]面试人员名单!$E$2:$O$432,7,0)</f>
        <v>22109000211</v>
      </c>
      <c r="E82" s="6">
        <f>VLOOKUP($B82,[1]面试人员名单!$E$2:$O$432,9,0)</f>
        <v>165.6</v>
      </c>
      <c r="F82" s="6">
        <f t="shared" si="3"/>
        <v>33.12</v>
      </c>
      <c r="G82" s="6">
        <f>VLOOKUP($B82,[1]面试人员名单!$E$2:$O$432,11,0)</f>
        <v>78.6</v>
      </c>
      <c r="H82" s="6">
        <f t="shared" si="4"/>
        <v>31.44</v>
      </c>
      <c r="I82" s="6">
        <f t="shared" si="5"/>
        <v>64.56</v>
      </c>
      <c r="J82" s="10" t="str">
        <f>IF(VLOOKUP($B82,[1]面试人员名单!$E$2:$T$432,14,0)=0,"",VLOOKUP($B82,[1]面试人员名单!$E$2:$T$432,15,0))</f>
        <v>是</v>
      </c>
      <c r="K82" s="10"/>
    </row>
    <row r="83" spans="1:11">
      <c r="A83" s="4">
        <v>81</v>
      </c>
      <c r="B83" s="5" t="s">
        <v>93</v>
      </c>
      <c r="C83" s="6" t="str">
        <f>VLOOKUP($B83,[1]面试人员名单!$E$2:$O$432,5,0)</f>
        <v>0002绥阳县中医医院</v>
      </c>
      <c r="D83" s="7">
        <f>VLOOKUP($B83,[1]面试人员名单!$E$2:$O$432,7,0)</f>
        <v>22109000212</v>
      </c>
      <c r="E83" s="6">
        <f>VLOOKUP($B83,[1]面试人员名单!$E$2:$O$432,9,0)</f>
        <v>172.3</v>
      </c>
      <c r="F83" s="6">
        <f t="shared" si="3"/>
        <v>34.46</v>
      </c>
      <c r="G83" s="6">
        <f>VLOOKUP($B83,[1]面试人员名单!$E$2:$O$432,11,0)</f>
        <v>77.2</v>
      </c>
      <c r="H83" s="6">
        <f t="shared" si="4"/>
        <v>30.88</v>
      </c>
      <c r="I83" s="6">
        <f t="shared" si="5"/>
        <v>65.34</v>
      </c>
      <c r="J83" s="10" t="str">
        <f>IF(VLOOKUP($B83,[1]面试人员名单!$E$2:$T$432,14,0)=0,"",VLOOKUP($B83,[1]面试人员名单!$E$2:$T$432,15,0))</f>
        <v>是</v>
      </c>
      <c r="K83" s="10"/>
    </row>
    <row r="84" spans="1:11">
      <c r="A84" s="4">
        <v>82</v>
      </c>
      <c r="B84" s="5" t="s">
        <v>94</v>
      </c>
      <c r="C84" s="6" t="str">
        <f>VLOOKUP($B84,[1]面试人员名单!$E$2:$O$432,5,0)</f>
        <v>0002绥阳县中医医院</v>
      </c>
      <c r="D84" s="7">
        <f>VLOOKUP($B84,[1]面试人员名单!$E$2:$O$432,7,0)</f>
        <v>22109000212</v>
      </c>
      <c r="E84" s="6">
        <f>VLOOKUP($B84,[1]面试人员名单!$E$2:$O$432,9,0)</f>
        <v>161.7</v>
      </c>
      <c r="F84" s="6">
        <f t="shared" si="3"/>
        <v>32.34</v>
      </c>
      <c r="G84" s="6">
        <f>VLOOKUP($B84,[1]面试人员名单!$E$2:$O$432,11,0)</f>
        <v>76.6</v>
      </c>
      <c r="H84" s="6">
        <f t="shared" si="4"/>
        <v>30.64</v>
      </c>
      <c r="I84" s="6">
        <f t="shared" si="5"/>
        <v>62.98</v>
      </c>
      <c r="J84" s="10" t="s">
        <v>14</v>
      </c>
      <c r="K84" s="10"/>
    </row>
    <row r="85" spans="1:11">
      <c r="A85" s="4">
        <v>83</v>
      </c>
      <c r="B85" s="5" t="s">
        <v>95</v>
      </c>
      <c r="C85" s="6" t="str">
        <f>VLOOKUP($B85,[1]面试人员名单!$E$2:$O$432,5,0)</f>
        <v>0002绥阳县中医医院</v>
      </c>
      <c r="D85" s="7">
        <f>VLOOKUP($B85,[1]面试人员名单!$E$2:$O$432,7,0)</f>
        <v>22109000212</v>
      </c>
      <c r="E85" s="6">
        <f>VLOOKUP($B85,[1]面试人员名单!$E$2:$O$432,9,0)</f>
        <v>155.5</v>
      </c>
      <c r="F85" s="6">
        <f t="shared" si="3"/>
        <v>31.1</v>
      </c>
      <c r="G85" s="6" t="str">
        <f>VLOOKUP($B85,[1]面试人员名单!$E$2:$O$432,11,0)</f>
        <v>缺考</v>
      </c>
      <c r="H85" s="6" t="str">
        <f t="shared" si="4"/>
        <v>缺考</v>
      </c>
      <c r="I85" s="6">
        <f t="shared" si="5"/>
        <v>31.1</v>
      </c>
      <c r="J85" s="10" t="s">
        <v>14</v>
      </c>
      <c r="K85" s="10"/>
    </row>
    <row r="86" spans="1:11">
      <c r="A86" s="4">
        <v>84</v>
      </c>
      <c r="B86" s="5" t="s">
        <v>96</v>
      </c>
      <c r="C86" s="6" t="str">
        <f>VLOOKUP($B86,[1]面试人员名单!$E$2:$O$432,5,0)</f>
        <v>0002绥阳县中医医院</v>
      </c>
      <c r="D86" s="7">
        <f>VLOOKUP($B86,[1]面试人员名单!$E$2:$O$432,7,0)</f>
        <v>22109000213</v>
      </c>
      <c r="E86" s="6">
        <f>VLOOKUP($B86,[1]面试人员名单!$E$2:$O$432,9,0)</f>
        <v>192.7</v>
      </c>
      <c r="F86" s="6">
        <f t="shared" si="3"/>
        <v>38.54</v>
      </c>
      <c r="G86" s="6">
        <f>VLOOKUP($B86,[1]面试人员名单!$E$2:$O$432,11,0)</f>
        <v>75</v>
      </c>
      <c r="H86" s="6">
        <f t="shared" si="4"/>
        <v>30</v>
      </c>
      <c r="I86" s="6">
        <f t="shared" si="5"/>
        <v>68.54</v>
      </c>
      <c r="J86" s="10" t="str">
        <f>IF(VLOOKUP($B86,[1]面试人员名单!$E$2:$T$432,14,0)=0,"",VLOOKUP($B86,[1]面试人员名单!$E$2:$T$432,15,0))</f>
        <v>是</v>
      </c>
      <c r="K86" s="10"/>
    </row>
    <row r="87" spans="1:11">
      <c r="A87" s="4">
        <v>85</v>
      </c>
      <c r="B87" s="5" t="s">
        <v>97</v>
      </c>
      <c r="C87" s="6" t="str">
        <f>VLOOKUP($B87,[1]面试人员名单!$E$2:$O$432,5,0)</f>
        <v>0002绥阳县中医医院</v>
      </c>
      <c r="D87" s="7">
        <f>VLOOKUP($B87,[1]面试人员名单!$E$2:$O$432,7,0)</f>
        <v>22109000213</v>
      </c>
      <c r="E87" s="6">
        <f>VLOOKUP($B87,[1]面试人员名单!$E$2:$O$432,9,0)</f>
        <v>166.5</v>
      </c>
      <c r="F87" s="6">
        <f t="shared" si="3"/>
        <v>33.3</v>
      </c>
      <c r="G87" s="6">
        <f>VLOOKUP($B87,[1]面试人员名单!$E$2:$O$432,11,0)</f>
        <v>73.4</v>
      </c>
      <c r="H87" s="6">
        <f t="shared" si="4"/>
        <v>29.36</v>
      </c>
      <c r="I87" s="6">
        <f t="shared" si="5"/>
        <v>62.66</v>
      </c>
      <c r="J87" s="10" t="s">
        <v>14</v>
      </c>
      <c r="K87" s="10"/>
    </row>
    <row r="88" spans="1:11">
      <c r="A88" s="4">
        <v>86</v>
      </c>
      <c r="B88" s="5" t="s">
        <v>98</v>
      </c>
      <c r="C88" s="6" t="str">
        <f>VLOOKUP($B88,[1]面试人员名单!$E$2:$O$432,5,0)</f>
        <v>0002绥阳县中医医院</v>
      </c>
      <c r="D88" s="7">
        <f>VLOOKUP($B88,[1]面试人员名单!$E$2:$O$432,7,0)</f>
        <v>22109000213</v>
      </c>
      <c r="E88" s="6">
        <f>VLOOKUP($B88,[1]面试人员名单!$E$2:$O$432,9,0)</f>
        <v>148</v>
      </c>
      <c r="F88" s="6">
        <f t="shared" si="3"/>
        <v>29.6</v>
      </c>
      <c r="G88" s="6">
        <f>VLOOKUP($B88,[1]面试人员名单!$E$2:$O$432,11,0)</f>
        <v>71.2</v>
      </c>
      <c r="H88" s="6">
        <f t="shared" si="4"/>
        <v>28.48</v>
      </c>
      <c r="I88" s="6">
        <f t="shared" si="5"/>
        <v>58.08</v>
      </c>
      <c r="J88" s="10" t="s">
        <v>14</v>
      </c>
      <c r="K88" s="10"/>
    </row>
    <row r="89" spans="1:11">
      <c r="A89" s="4">
        <v>87</v>
      </c>
      <c r="B89" s="5" t="s">
        <v>99</v>
      </c>
      <c r="C89" s="6" t="str">
        <f>VLOOKUP($B89,[1]面试人员名单!$E$2:$O$432,5,0)</f>
        <v>0002绥阳县中医医院</v>
      </c>
      <c r="D89" s="7">
        <f>VLOOKUP($B89,[1]面试人员名单!$E$2:$O$432,7,0)</f>
        <v>22109000214</v>
      </c>
      <c r="E89" s="6">
        <f>VLOOKUP($B89,[1]面试人员名单!$E$2:$O$432,9,0)</f>
        <v>166</v>
      </c>
      <c r="F89" s="6">
        <f t="shared" si="3"/>
        <v>33.2</v>
      </c>
      <c r="G89" s="6">
        <f>VLOOKUP($B89,[1]面试人员名单!$E$2:$O$432,11,0)</f>
        <v>80.5</v>
      </c>
      <c r="H89" s="6">
        <f t="shared" si="4"/>
        <v>32.2</v>
      </c>
      <c r="I89" s="6">
        <f t="shared" si="5"/>
        <v>65.4</v>
      </c>
      <c r="J89" s="10" t="str">
        <f>IF(VLOOKUP($B89,[1]面试人员名单!$E$2:$T$432,14,0)=0,"",VLOOKUP($B89,[1]面试人员名单!$E$2:$T$432,15,0))</f>
        <v>是</v>
      </c>
      <c r="K89" s="10"/>
    </row>
    <row r="90" spans="1:11">
      <c r="A90" s="4">
        <v>88</v>
      </c>
      <c r="B90" s="5" t="s">
        <v>100</v>
      </c>
      <c r="C90" s="6" t="str">
        <f>VLOOKUP($B90,[1]面试人员名单!$E$2:$O$432,5,0)</f>
        <v>0002绥阳县中医医院</v>
      </c>
      <c r="D90" s="7">
        <f>VLOOKUP($B90,[1]面试人员名单!$E$2:$O$432,7,0)</f>
        <v>22109000214</v>
      </c>
      <c r="E90" s="6">
        <f>VLOOKUP($B90,[1]面试人员名单!$E$2:$O$432,9,0)</f>
        <v>154.3</v>
      </c>
      <c r="F90" s="6">
        <f t="shared" si="3"/>
        <v>30.86</v>
      </c>
      <c r="G90" s="6">
        <f>VLOOKUP($B90,[1]面试人员名单!$E$2:$O$432,11,0)</f>
        <v>76.4</v>
      </c>
      <c r="H90" s="6">
        <f t="shared" si="4"/>
        <v>30.56</v>
      </c>
      <c r="I90" s="6">
        <f t="shared" si="5"/>
        <v>61.42</v>
      </c>
      <c r="J90" s="10" t="s">
        <v>14</v>
      </c>
      <c r="K90" s="10"/>
    </row>
    <row r="91" spans="1:11">
      <c r="A91" s="4">
        <v>89</v>
      </c>
      <c r="B91" s="5" t="s">
        <v>101</v>
      </c>
      <c r="C91" s="6" t="str">
        <f>VLOOKUP($B91,[1]面试人员名单!$E$2:$O$432,5,0)</f>
        <v>0002绥阳县中医医院</v>
      </c>
      <c r="D91" s="7">
        <f>VLOOKUP($B91,[1]面试人员名单!$E$2:$O$432,7,0)</f>
        <v>22109000214</v>
      </c>
      <c r="E91" s="6">
        <f>VLOOKUP($B91,[1]面试人员名单!$E$2:$O$432,9,0)</f>
        <v>128</v>
      </c>
      <c r="F91" s="6">
        <f t="shared" si="3"/>
        <v>25.6</v>
      </c>
      <c r="G91" s="6">
        <f>VLOOKUP($B91,[1]面试人员名单!$E$2:$O$432,11,0)</f>
        <v>70.1</v>
      </c>
      <c r="H91" s="6">
        <f t="shared" si="4"/>
        <v>28.04</v>
      </c>
      <c r="I91" s="6">
        <f t="shared" si="5"/>
        <v>53.64</v>
      </c>
      <c r="J91" s="10" t="s">
        <v>14</v>
      </c>
      <c r="K91" s="10"/>
    </row>
    <row r="92" spans="1:11">
      <c r="A92" s="4">
        <v>90</v>
      </c>
      <c r="B92" s="5" t="s">
        <v>102</v>
      </c>
      <c r="C92" s="6" t="str">
        <f>VLOOKUP($B92,[1]面试人员名单!$E$2:$O$432,5,0)</f>
        <v>0002绥阳县中医医院</v>
      </c>
      <c r="D92" s="7">
        <f>VLOOKUP($B92,[1]面试人员名单!$E$2:$O$432,7,0)</f>
        <v>22109000215</v>
      </c>
      <c r="E92" s="6">
        <f>VLOOKUP($B92,[1]面试人员名单!$E$2:$O$432,9,0)</f>
        <v>184.8</v>
      </c>
      <c r="F92" s="6">
        <f t="shared" si="3"/>
        <v>36.96</v>
      </c>
      <c r="G92" s="6">
        <f>VLOOKUP($B92,[1]面试人员名单!$E$2:$O$432,11,0)</f>
        <v>80.8</v>
      </c>
      <c r="H92" s="6">
        <f t="shared" si="4"/>
        <v>32.32</v>
      </c>
      <c r="I92" s="6">
        <f t="shared" si="5"/>
        <v>69.28</v>
      </c>
      <c r="J92" s="10" t="str">
        <f>IF(VLOOKUP($B92,[1]面试人员名单!$E$2:$T$432,14,0)=0,"",VLOOKUP($B92,[1]面试人员名单!$E$2:$T$432,15,0))</f>
        <v>是</v>
      </c>
      <c r="K92" s="10"/>
    </row>
    <row r="93" spans="1:11">
      <c r="A93" s="4">
        <v>91</v>
      </c>
      <c r="B93" s="5" t="s">
        <v>103</v>
      </c>
      <c r="C93" s="6" t="str">
        <f>VLOOKUP($B93,[1]面试人员名单!$E$2:$O$432,5,0)</f>
        <v>0002绥阳县中医医院</v>
      </c>
      <c r="D93" s="7">
        <f>VLOOKUP($B93,[1]面试人员名单!$E$2:$O$432,7,0)</f>
        <v>22109000215</v>
      </c>
      <c r="E93" s="6">
        <f>VLOOKUP($B93,[1]面试人员名单!$E$2:$O$432,9,0)</f>
        <v>175.1</v>
      </c>
      <c r="F93" s="6">
        <f t="shared" si="3"/>
        <v>35.02</v>
      </c>
      <c r="G93" s="6">
        <f>VLOOKUP($B93,[1]面试人员名单!$E$2:$O$432,11,0)</f>
        <v>82.8</v>
      </c>
      <c r="H93" s="6">
        <f t="shared" si="4"/>
        <v>33.12</v>
      </c>
      <c r="I93" s="6">
        <f t="shared" si="5"/>
        <v>68.14</v>
      </c>
      <c r="J93" s="10" t="str">
        <f>IF(VLOOKUP($B93,[1]面试人员名单!$E$2:$T$432,14,0)=0,"",VLOOKUP($B93,[1]面试人员名单!$E$2:$T$432,15,0))</f>
        <v>是</v>
      </c>
      <c r="K93" s="10"/>
    </row>
    <row r="94" spans="1:11">
      <c r="A94" s="4">
        <v>92</v>
      </c>
      <c r="B94" s="5" t="s">
        <v>104</v>
      </c>
      <c r="C94" s="6" t="str">
        <f>VLOOKUP($B94,[1]面试人员名单!$E$2:$O$432,5,0)</f>
        <v>0002绥阳县中医医院</v>
      </c>
      <c r="D94" s="7">
        <f>VLOOKUP($B94,[1]面试人员名单!$E$2:$O$432,7,0)</f>
        <v>22109000215</v>
      </c>
      <c r="E94" s="6">
        <f>VLOOKUP($B94,[1]面试人员名单!$E$2:$O$432,9,0)</f>
        <v>171.7</v>
      </c>
      <c r="F94" s="6">
        <f t="shared" si="3"/>
        <v>34.34</v>
      </c>
      <c r="G94" s="6">
        <f>VLOOKUP($B94,[1]面试人员名单!$E$2:$O$432,11,0)</f>
        <v>84.4</v>
      </c>
      <c r="H94" s="6">
        <f t="shared" si="4"/>
        <v>33.76</v>
      </c>
      <c r="I94" s="6">
        <f t="shared" si="5"/>
        <v>68.1</v>
      </c>
      <c r="J94" s="10" t="str">
        <f>IF(VLOOKUP($B94,[1]面试人员名单!$E$2:$T$432,14,0)=0,"",VLOOKUP($B94,[1]面试人员名单!$E$2:$T$432,15,0))</f>
        <v>是</v>
      </c>
      <c r="K94" s="10"/>
    </row>
    <row r="95" spans="1:11">
      <c r="A95" s="4">
        <v>93</v>
      </c>
      <c r="B95" s="5" t="s">
        <v>105</v>
      </c>
      <c r="C95" s="6" t="str">
        <f>VLOOKUP($B95,[1]面试人员名单!$E$2:$O$432,5,0)</f>
        <v>0002绥阳县中医医院</v>
      </c>
      <c r="D95" s="7">
        <f>VLOOKUP($B95,[1]面试人员名单!$E$2:$O$432,7,0)</f>
        <v>22109000215</v>
      </c>
      <c r="E95" s="6">
        <f>VLOOKUP($B95,[1]面试人员名单!$E$2:$O$432,9,0)</f>
        <v>173.5</v>
      </c>
      <c r="F95" s="6">
        <f t="shared" si="3"/>
        <v>34.7</v>
      </c>
      <c r="G95" s="6">
        <f>VLOOKUP($B95,[1]面试人员名单!$E$2:$O$432,11,0)</f>
        <v>78.2</v>
      </c>
      <c r="H95" s="6">
        <f t="shared" si="4"/>
        <v>31.28</v>
      </c>
      <c r="I95" s="6">
        <f t="shared" si="5"/>
        <v>65.98</v>
      </c>
      <c r="J95" s="10" t="s">
        <v>14</v>
      </c>
      <c r="K95" s="10"/>
    </row>
    <row r="96" spans="1:11">
      <c r="A96" s="4">
        <v>94</v>
      </c>
      <c r="B96" s="5" t="s">
        <v>106</v>
      </c>
      <c r="C96" s="6" t="str">
        <f>VLOOKUP($B96,[1]面试人员名单!$E$2:$O$432,5,0)</f>
        <v>0002绥阳县中医医院</v>
      </c>
      <c r="D96" s="7">
        <f>VLOOKUP($B96,[1]面试人员名单!$E$2:$O$432,7,0)</f>
        <v>22109000215</v>
      </c>
      <c r="E96" s="6">
        <f>VLOOKUP($B96,[1]面试人员名单!$E$2:$O$432,9,0)</f>
        <v>169.8</v>
      </c>
      <c r="F96" s="6">
        <f t="shared" si="3"/>
        <v>33.96</v>
      </c>
      <c r="G96" s="6">
        <f>VLOOKUP($B96,[1]面试人员名单!$E$2:$O$432,11,0)</f>
        <v>79.2</v>
      </c>
      <c r="H96" s="6">
        <f t="shared" si="4"/>
        <v>31.68</v>
      </c>
      <c r="I96" s="6">
        <f t="shared" si="5"/>
        <v>65.64</v>
      </c>
      <c r="J96" s="10" t="s">
        <v>14</v>
      </c>
      <c r="K96" s="10"/>
    </row>
    <row r="97" spans="1:11">
      <c r="A97" s="4">
        <v>95</v>
      </c>
      <c r="B97" s="5" t="s">
        <v>107</v>
      </c>
      <c r="C97" s="6" t="str">
        <f>VLOOKUP($B97,[1]面试人员名单!$E$2:$O$432,5,0)</f>
        <v>0002绥阳县中医医院</v>
      </c>
      <c r="D97" s="7">
        <f>VLOOKUP($B97,[1]面试人员名单!$E$2:$O$432,7,0)</f>
        <v>22109000215</v>
      </c>
      <c r="E97" s="6">
        <f>VLOOKUP($B97,[1]面试人员名单!$E$2:$O$432,9,0)</f>
        <v>171</v>
      </c>
      <c r="F97" s="6">
        <f t="shared" si="3"/>
        <v>34.2</v>
      </c>
      <c r="G97" s="6">
        <f>VLOOKUP($B97,[1]面试人员名单!$E$2:$O$432,11,0)</f>
        <v>77.2</v>
      </c>
      <c r="H97" s="6">
        <f t="shared" si="4"/>
        <v>30.88</v>
      </c>
      <c r="I97" s="6">
        <f t="shared" si="5"/>
        <v>65.08</v>
      </c>
      <c r="J97" s="10" t="s">
        <v>14</v>
      </c>
      <c r="K97" s="10"/>
    </row>
    <row r="98" spans="1:11">
      <c r="A98" s="4">
        <v>96</v>
      </c>
      <c r="B98" s="5" t="s">
        <v>108</v>
      </c>
      <c r="C98" s="6" t="str">
        <f>VLOOKUP($B98,[1]面试人员名单!$E$2:$O$432,5,0)</f>
        <v>0002绥阳县中医医院</v>
      </c>
      <c r="D98" s="7">
        <f>VLOOKUP($B98,[1]面试人员名单!$E$2:$O$432,7,0)</f>
        <v>22109000215</v>
      </c>
      <c r="E98" s="6">
        <f>VLOOKUP($B98,[1]面试人员名单!$E$2:$O$432,9,0)</f>
        <v>169</v>
      </c>
      <c r="F98" s="6">
        <f t="shared" si="3"/>
        <v>33.8</v>
      </c>
      <c r="G98" s="6">
        <f>VLOOKUP($B98,[1]面试人员名单!$E$2:$O$432,11,0)</f>
        <v>75.8</v>
      </c>
      <c r="H98" s="6">
        <f t="shared" si="4"/>
        <v>30.32</v>
      </c>
      <c r="I98" s="6">
        <f t="shared" si="5"/>
        <v>64.12</v>
      </c>
      <c r="J98" s="10" t="s">
        <v>14</v>
      </c>
      <c r="K98" s="10"/>
    </row>
    <row r="99" spans="1:11">
      <c r="A99" s="4">
        <v>97</v>
      </c>
      <c r="B99" s="5" t="s">
        <v>109</v>
      </c>
      <c r="C99" s="6" t="str">
        <f>VLOOKUP($B99,[1]面试人员名单!$E$2:$O$432,5,0)</f>
        <v>0002绥阳县中医医院</v>
      </c>
      <c r="D99" s="7">
        <f>VLOOKUP($B99,[1]面试人员名单!$E$2:$O$432,7,0)</f>
        <v>22109000215</v>
      </c>
      <c r="E99" s="6">
        <f>VLOOKUP($B99,[1]面试人员名单!$E$2:$O$432,9,0)</f>
        <v>170.4</v>
      </c>
      <c r="F99" s="6">
        <f t="shared" si="3"/>
        <v>34.08</v>
      </c>
      <c r="G99" s="6">
        <f>VLOOKUP($B99,[1]面试人员名单!$E$2:$O$432,11,0)</f>
        <v>73</v>
      </c>
      <c r="H99" s="6">
        <f t="shared" si="4"/>
        <v>29.2</v>
      </c>
      <c r="I99" s="6">
        <f t="shared" si="5"/>
        <v>63.28</v>
      </c>
      <c r="J99" s="10" t="s">
        <v>14</v>
      </c>
      <c r="K99" s="10"/>
    </row>
    <row r="100" spans="1:11">
      <c r="A100" s="4">
        <v>98</v>
      </c>
      <c r="B100" s="5" t="s">
        <v>110</v>
      </c>
      <c r="C100" s="6" t="str">
        <f>VLOOKUP($B100,[1]面试人员名单!$E$2:$O$432,5,0)</f>
        <v>0002绥阳县中医医院</v>
      </c>
      <c r="D100" s="7">
        <f>VLOOKUP($B100,[1]面试人员名单!$E$2:$O$432,7,0)</f>
        <v>22109000215</v>
      </c>
      <c r="E100" s="6">
        <f>VLOOKUP($B100,[1]面试人员名单!$E$2:$O$432,9,0)</f>
        <v>162.8</v>
      </c>
      <c r="F100" s="6">
        <f t="shared" si="3"/>
        <v>32.56</v>
      </c>
      <c r="G100" s="6">
        <f>VLOOKUP($B100,[1]面试人员名单!$E$2:$O$432,11,0)</f>
        <v>74.2</v>
      </c>
      <c r="H100" s="6">
        <f t="shared" si="4"/>
        <v>29.68</v>
      </c>
      <c r="I100" s="6">
        <f t="shared" si="5"/>
        <v>62.24</v>
      </c>
      <c r="J100" s="10" t="s">
        <v>14</v>
      </c>
      <c r="K100" s="10"/>
    </row>
    <row r="101" spans="1:11">
      <c r="A101" s="4">
        <v>99</v>
      </c>
      <c r="B101" s="5" t="s">
        <v>111</v>
      </c>
      <c r="C101" s="6" t="str">
        <f>VLOOKUP($B101,[1]面试人员名单!$E$2:$O$432,5,0)</f>
        <v>0002绥阳县中医医院</v>
      </c>
      <c r="D101" s="7">
        <f>VLOOKUP($B101,[1]面试人员名单!$E$2:$O$432,7,0)</f>
        <v>22109000216</v>
      </c>
      <c r="E101" s="6">
        <f>VLOOKUP($B101,[1]面试人员名单!$E$2:$O$432,9,0)</f>
        <v>185.7</v>
      </c>
      <c r="F101" s="6">
        <f t="shared" si="3"/>
        <v>37.14</v>
      </c>
      <c r="G101" s="6">
        <f>VLOOKUP($B101,[1]面试人员名单!$E$2:$O$432,11,0)</f>
        <v>80</v>
      </c>
      <c r="H101" s="6">
        <f t="shared" si="4"/>
        <v>32</v>
      </c>
      <c r="I101" s="6">
        <f t="shared" si="5"/>
        <v>69.14</v>
      </c>
      <c r="J101" s="10" t="str">
        <f>IF(VLOOKUP($B101,[1]面试人员名单!$E$2:$T$432,14,0)=0,"",VLOOKUP($B101,[1]面试人员名单!$E$2:$T$432,15,0))</f>
        <v>是</v>
      </c>
      <c r="K101" s="10"/>
    </row>
    <row r="102" spans="1:11">
      <c r="A102" s="4">
        <v>100</v>
      </c>
      <c r="B102" s="5" t="s">
        <v>112</v>
      </c>
      <c r="C102" s="6" t="str">
        <f>VLOOKUP($B102,[1]面试人员名单!$E$2:$O$432,5,0)</f>
        <v>0002绥阳县中医医院</v>
      </c>
      <c r="D102" s="7">
        <f>VLOOKUP($B102,[1]面试人员名单!$E$2:$O$432,7,0)</f>
        <v>22109000216</v>
      </c>
      <c r="E102" s="6">
        <f>VLOOKUP($B102,[1]面试人员名单!$E$2:$O$432,9,0)</f>
        <v>170.7</v>
      </c>
      <c r="F102" s="6">
        <f t="shared" si="3"/>
        <v>34.14</v>
      </c>
      <c r="G102" s="6">
        <f>VLOOKUP($B102,[1]面试人员名单!$E$2:$O$432,11,0)</f>
        <v>81.8</v>
      </c>
      <c r="H102" s="6">
        <f t="shared" si="4"/>
        <v>32.72</v>
      </c>
      <c r="I102" s="6">
        <f t="shared" si="5"/>
        <v>66.86</v>
      </c>
      <c r="J102" s="10" t="str">
        <f>IF(VLOOKUP($B102,[1]面试人员名单!$E$2:$T$432,14,0)=0,"",VLOOKUP($B102,[1]面试人员名单!$E$2:$T$432,15,0))</f>
        <v>是</v>
      </c>
      <c r="K102" s="10"/>
    </row>
    <row r="103" spans="1:11">
      <c r="A103" s="4">
        <v>101</v>
      </c>
      <c r="B103" s="5" t="s">
        <v>113</v>
      </c>
      <c r="C103" s="6" t="str">
        <f>VLOOKUP($B103,[1]面试人员名单!$E$2:$O$432,5,0)</f>
        <v>0002绥阳县中医医院</v>
      </c>
      <c r="D103" s="7">
        <f>VLOOKUP($B103,[1]面试人员名单!$E$2:$O$432,7,0)</f>
        <v>22109000216</v>
      </c>
      <c r="E103" s="6">
        <f>VLOOKUP($B103,[1]面试人员名单!$E$2:$O$432,9,0)</f>
        <v>159.2</v>
      </c>
      <c r="F103" s="6">
        <f t="shared" si="3"/>
        <v>31.84</v>
      </c>
      <c r="G103" s="6">
        <f>VLOOKUP($B103,[1]面试人员名单!$E$2:$O$432,11,0)</f>
        <v>79.4</v>
      </c>
      <c r="H103" s="6">
        <f t="shared" si="4"/>
        <v>31.76</v>
      </c>
      <c r="I103" s="6">
        <f t="shared" si="5"/>
        <v>63.6</v>
      </c>
      <c r="J103" s="10" t="s">
        <v>14</v>
      </c>
      <c r="K103" s="10"/>
    </row>
    <row r="104" spans="1:11">
      <c r="A104" s="4">
        <v>102</v>
      </c>
      <c r="B104" s="5" t="s">
        <v>114</v>
      </c>
      <c r="C104" s="6" t="str">
        <f>VLOOKUP($B104,[1]面试人员名单!$E$2:$O$432,5,0)</f>
        <v>0002绥阳县中医医院</v>
      </c>
      <c r="D104" s="7">
        <f>VLOOKUP($B104,[1]面试人员名单!$E$2:$O$432,7,0)</f>
        <v>22109000216</v>
      </c>
      <c r="E104" s="6">
        <f>VLOOKUP($B104,[1]面试人员名单!$E$2:$O$432,9,0)</f>
        <v>159.2</v>
      </c>
      <c r="F104" s="6">
        <f t="shared" si="3"/>
        <v>31.84</v>
      </c>
      <c r="G104" s="6">
        <f>VLOOKUP($B104,[1]面试人员名单!$E$2:$O$432,11,0)</f>
        <v>77.6</v>
      </c>
      <c r="H104" s="6">
        <f t="shared" si="4"/>
        <v>31.04</v>
      </c>
      <c r="I104" s="6">
        <f t="shared" si="5"/>
        <v>62.88</v>
      </c>
      <c r="J104" s="10" t="s">
        <v>14</v>
      </c>
      <c r="K104" s="10"/>
    </row>
    <row r="105" spans="1:11">
      <c r="A105" s="4">
        <v>103</v>
      </c>
      <c r="B105" s="5" t="s">
        <v>115</v>
      </c>
      <c r="C105" s="6" t="str">
        <f>VLOOKUP($B105,[1]面试人员名单!$E$2:$O$432,5,0)</f>
        <v>0002绥阳县中医医院</v>
      </c>
      <c r="D105" s="7">
        <f>VLOOKUP($B105,[1]面试人员名单!$E$2:$O$432,7,0)</f>
        <v>22109000216</v>
      </c>
      <c r="E105" s="6">
        <f>VLOOKUP($B105,[1]面试人员名单!$E$2:$O$432,9,0)</f>
        <v>158.3</v>
      </c>
      <c r="F105" s="6">
        <f t="shared" si="3"/>
        <v>31.66</v>
      </c>
      <c r="G105" s="6">
        <f>VLOOKUP($B105,[1]面试人员名单!$E$2:$O$432,11,0)</f>
        <v>77.6</v>
      </c>
      <c r="H105" s="6">
        <f t="shared" si="4"/>
        <v>31.04</v>
      </c>
      <c r="I105" s="6">
        <f t="shared" si="5"/>
        <v>62.7</v>
      </c>
      <c r="J105" s="10" t="s">
        <v>14</v>
      </c>
      <c r="K105" s="10"/>
    </row>
    <row r="106" spans="1:11">
      <c r="A106" s="4">
        <v>104</v>
      </c>
      <c r="B106" s="5" t="s">
        <v>116</v>
      </c>
      <c r="C106" s="6" t="str">
        <f>VLOOKUP($B106,[1]面试人员名单!$E$2:$O$432,5,0)</f>
        <v>0002绥阳县中医医院</v>
      </c>
      <c r="D106" s="7">
        <f>VLOOKUP($B106,[1]面试人员名单!$E$2:$O$432,7,0)</f>
        <v>22109000216</v>
      </c>
      <c r="E106" s="6">
        <f>VLOOKUP($B106,[1]面试人员名单!$E$2:$O$432,9,0)</f>
        <v>158.8</v>
      </c>
      <c r="F106" s="6">
        <f t="shared" si="3"/>
        <v>31.76</v>
      </c>
      <c r="G106" s="6">
        <f>VLOOKUP($B106,[1]面试人员名单!$E$2:$O$432,11,0)</f>
        <v>69</v>
      </c>
      <c r="H106" s="6">
        <f t="shared" si="4"/>
        <v>27.6</v>
      </c>
      <c r="I106" s="6">
        <f t="shared" si="5"/>
        <v>59.36</v>
      </c>
      <c r="J106" s="10" t="s">
        <v>14</v>
      </c>
      <c r="K106" s="10"/>
    </row>
    <row r="107" spans="1:11">
      <c r="A107" s="4">
        <v>105</v>
      </c>
      <c r="B107" s="5" t="s">
        <v>117</v>
      </c>
      <c r="C107" s="6" t="str">
        <f>VLOOKUP($B107,[1]面试人员名单!$E$2:$O$432,5,0)</f>
        <v>0002绥阳县中医医院</v>
      </c>
      <c r="D107" s="7">
        <f>VLOOKUP($B107,[1]面试人员名单!$E$2:$O$432,7,0)</f>
        <v>22109000217</v>
      </c>
      <c r="E107" s="6">
        <f>VLOOKUP($B107,[1]面试人员名单!$E$2:$O$432,9,0)</f>
        <v>217.5</v>
      </c>
      <c r="F107" s="6">
        <f t="shared" si="3"/>
        <v>43.5</v>
      </c>
      <c r="G107" s="6">
        <f>VLOOKUP($B107,[1]面试人员名单!$E$2:$O$432,11,0)</f>
        <v>78.2</v>
      </c>
      <c r="H107" s="6">
        <f t="shared" si="4"/>
        <v>31.28</v>
      </c>
      <c r="I107" s="6">
        <f t="shared" si="5"/>
        <v>74.78</v>
      </c>
      <c r="J107" s="10" t="str">
        <f>IF(VLOOKUP($B107,[1]面试人员名单!$E$2:$T$432,14,0)=0,"",VLOOKUP($B107,[1]面试人员名单!$E$2:$T$432,15,0))</f>
        <v>是</v>
      </c>
      <c r="K107" s="10"/>
    </row>
    <row r="108" spans="1:11">
      <c r="A108" s="4">
        <v>106</v>
      </c>
      <c r="B108" s="5" t="s">
        <v>118</v>
      </c>
      <c r="C108" s="6" t="str">
        <f>VLOOKUP($B108,[1]面试人员名单!$E$2:$O$432,5,0)</f>
        <v>0002绥阳县中医医院</v>
      </c>
      <c r="D108" s="7">
        <f>VLOOKUP($B108,[1]面试人员名单!$E$2:$O$432,7,0)</f>
        <v>22109000217</v>
      </c>
      <c r="E108" s="6">
        <f>VLOOKUP($B108,[1]面试人员名单!$E$2:$O$432,9,0)</f>
        <v>199</v>
      </c>
      <c r="F108" s="6">
        <f t="shared" si="3"/>
        <v>39.8</v>
      </c>
      <c r="G108" s="6">
        <f>VLOOKUP($B108,[1]面试人员名单!$E$2:$O$432,11,0)</f>
        <v>81.4</v>
      </c>
      <c r="H108" s="6">
        <f t="shared" si="4"/>
        <v>32.56</v>
      </c>
      <c r="I108" s="6">
        <f t="shared" si="5"/>
        <v>72.36</v>
      </c>
      <c r="J108" s="10" t="s">
        <v>14</v>
      </c>
      <c r="K108" s="10"/>
    </row>
    <row r="109" spans="1:11">
      <c r="A109" s="4">
        <v>107</v>
      </c>
      <c r="B109" s="5" t="s">
        <v>119</v>
      </c>
      <c r="C109" s="6" t="str">
        <f>VLOOKUP($B109,[1]面试人员名单!$E$2:$O$432,5,0)</f>
        <v>0002绥阳县中医医院</v>
      </c>
      <c r="D109" s="7">
        <f>VLOOKUP($B109,[1]面试人员名单!$E$2:$O$432,7,0)</f>
        <v>22109000217</v>
      </c>
      <c r="E109" s="6">
        <f>VLOOKUP($B109,[1]面试人员名单!$E$2:$O$432,9,0)</f>
        <v>185</v>
      </c>
      <c r="F109" s="6">
        <f t="shared" si="3"/>
        <v>37</v>
      </c>
      <c r="G109" s="6">
        <f>VLOOKUP($B109,[1]面试人员名单!$E$2:$O$432,11,0)</f>
        <v>79.4</v>
      </c>
      <c r="H109" s="6">
        <f t="shared" si="4"/>
        <v>31.76</v>
      </c>
      <c r="I109" s="6">
        <f t="shared" si="5"/>
        <v>68.76</v>
      </c>
      <c r="J109" s="10" t="s">
        <v>14</v>
      </c>
      <c r="K109" s="10"/>
    </row>
    <row r="110" spans="1:11">
      <c r="A110" s="4">
        <v>108</v>
      </c>
      <c r="B110" s="5" t="s">
        <v>120</v>
      </c>
      <c r="C110" s="6" t="str">
        <f>VLOOKUP($B110,[1]面试人员名单!$E$2:$O$432,5,0)</f>
        <v>0002绥阳县中医医院</v>
      </c>
      <c r="D110" s="7">
        <f>VLOOKUP($B110,[1]面试人员名单!$E$2:$O$432,7,0)</f>
        <v>22109000218</v>
      </c>
      <c r="E110" s="6">
        <f>VLOOKUP($B110,[1]面试人员名单!$E$2:$O$432,9,0)</f>
        <v>215.5</v>
      </c>
      <c r="F110" s="6">
        <f t="shared" si="3"/>
        <v>43.1</v>
      </c>
      <c r="G110" s="6">
        <f>VLOOKUP($B110,[1]面试人员名单!$E$2:$O$432,11,0)</f>
        <v>79.6</v>
      </c>
      <c r="H110" s="6">
        <f t="shared" si="4"/>
        <v>31.84</v>
      </c>
      <c r="I110" s="6">
        <f t="shared" si="5"/>
        <v>74.94</v>
      </c>
      <c r="J110" s="10" t="str">
        <f>IF(VLOOKUP($B110,[1]面试人员名单!$E$2:$T$432,14,0)=0,"",VLOOKUP($B110,[1]面试人员名单!$E$2:$T$432,15,0))</f>
        <v>是</v>
      </c>
      <c r="K110" s="10"/>
    </row>
    <row r="111" spans="1:11">
      <c r="A111" s="4">
        <v>109</v>
      </c>
      <c r="B111" s="5" t="s">
        <v>121</v>
      </c>
      <c r="C111" s="6" t="str">
        <f>VLOOKUP($B111,[1]面试人员名单!$E$2:$O$432,5,0)</f>
        <v>0002绥阳县中医医院</v>
      </c>
      <c r="D111" s="7">
        <f>VLOOKUP($B111,[1]面试人员名单!$E$2:$O$432,7,0)</f>
        <v>22109000218</v>
      </c>
      <c r="E111" s="6">
        <f>VLOOKUP($B111,[1]面试人员名单!$E$2:$O$432,9,0)</f>
        <v>194</v>
      </c>
      <c r="F111" s="6">
        <f t="shared" si="3"/>
        <v>38.8</v>
      </c>
      <c r="G111" s="6">
        <f>VLOOKUP($B111,[1]面试人员名单!$E$2:$O$432,11,0)</f>
        <v>81.4</v>
      </c>
      <c r="H111" s="6">
        <f t="shared" si="4"/>
        <v>32.56</v>
      </c>
      <c r="I111" s="6">
        <f t="shared" si="5"/>
        <v>71.36</v>
      </c>
      <c r="J111" s="10" t="s">
        <v>14</v>
      </c>
      <c r="K111" s="10"/>
    </row>
    <row r="112" spans="1:11">
      <c r="A112" s="4">
        <v>110</v>
      </c>
      <c r="B112" s="5" t="s">
        <v>122</v>
      </c>
      <c r="C112" s="6" t="str">
        <f>VLOOKUP($B112,[1]面试人员名单!$E$2:$O$432,5,0)</f>
        <v>0002绥阳县中医医院</v>
      </c>
      <c r="D112" s="7">
        <f>VLOOKUP($B112,[1]面试人员名单!$E$2:$O$432,7,0)</f>
        <v>22109000218</v>
      </c>
      <c r="E112" s="6">
        <f>VLOOKUP($B112,[1]面试人员名单!$E$2:$O$432,9,0)</f>
        <v>189.5</v>
      </c>
      <c r="F112" s="6">
        <f t="shared" si="3"/>
        <v>37.9</v>
      </c>
      <c r="G112" s="6">
        <f>VLOOKUP($B112,[1]面试人员名单!$E$2:$O$432,11,0)</f>
        <v>81</v>
      </c>
      <c r="H112" s="6">
        <f t="shared" si="4"/>
        <v>32.4</v>
      </c>
      <c r="I112" s="6">
        <f t="shared" si="5"/>
        <v>70.3</v>
      </c>
      <c r="J112" s="10" t="s">
        <v>14</v>
      </c>
      <c r="K112" s="10"/>
    </row>
    <row r="113" spans="1:11">
      <c r="A113" s="4">
        <v>111</v>
      </c>
      <c r="B113" s="5" t="s">
        <v>123</v>
      </c>
      <c r="C113" s="6" t="str">
        <f>VLOOKUP($B113,[1]面试人员名单!$E$2:$O$432,5,0)</f>
        <v>0002绥阳县中医医院</v>
      </c>
      <c r="D113" s="7">
        <f>VLOOKUP($B113,[1]面试人员名单!$E$2:$O$432,7,0)</f>
        <v>22109000219</v>
      </c>
      <c r="E113" s="6">
        <f>VLOOKUP($B113,[1]面试人员名单!$E$2:$O$432,9,0)</f>
        <v>206</v>
      </c>
      <c r="F113" s="6">
        <f t="shared" si="3"/>
        <v>41.2</v>
      </c>
      <c r="G113" s="6">
        <f>VLOOKUP($B113,[1]面试人员名单!$E$2:$O$432,11,0)</f>
        <v>81.8</v>
      </c>
      <c r="H113" s="6">
        <f t="shared" si="4"/>
        <v>32.72</v>
      </c>
      <c r="I113" s="6">
        <f t="shared" si="5"/>
        <v>73.92</v>
      </c>
      <c r="J113" s="10" t="str">
        <f>IF(VLOOKUP($B113,[1]面试人员名单!$E$2:$T$432,14,0)=0,"",VLOOKUP($B113,[1]面试人员名单!$E$2:$T$432,15,0))</f>
        <v>是</v>
      </c>
      <c r="K113" s="10"/>
    </row>
    <row r="114" spans="1:11">
      <c r="A114" s="4">
        <v>112</v>
      </c>
      <c r="B114" s="5" t="s">
        <v>124</v>
      </c>
      <c r="C114" s="6" t="str">
        <f>VLOOKUP($B114,[1]面试人员名单!$E$2:$O$432,5,0)</f>
        <v>0002绥阳县中医医院</v>
      </c>
      <c r="D114" s="7">
        <f>VLOOKUP($B114,[1]面试人员名单!$E$2:$O$432,7,0)</f>
        <v>22109000219</v>
      </c>
      <c r="E114" s="6">
        <f>VLOOKUP($B114,[1]面试人员名单!$E$2:$O$432,9,0)</f>
        <v>207</v>
      </c>
      <c r="F114" s="6">
        <f t="shared" si="3"/>
        <v>41.4</v>
      </c>
      <c r="G114" s="6">
        <f>VLOOKUP($B114,[1]面试人员名单!$E$2:$O$432,11,0)</f>
        <v>79.4</v>
      </c>
      <c r="H114" s="6">
        <f t="shared" si="4"/>
        <v>31.76</v>
      </c>
      <c r="I114" s="6">
        <f t="shared" si="5"/>
        <v>73.16</v>
      </c>
      <c r="J114" s="10" t="s">
        <v>14</v>
      </c>
      <c r="K114" s="10"/>
    </row>
    <row r="115" spans="1:11">
      <c r="A115" s="4">
        <v>113</v>
      </c>
      <c r="B115" s="5" t="s">
        <v>125</v>
      </c>
      <c r="C115" s="6" t="str">
        <f>VLOOKUP($B115,[1]面试人员名单!$E$2:$O$432,5,0)</f>
        <v>0002绥阳县中医医院</v>
      </c>
      <c r="D115" s="7">
        <f>VLOOKUP($B115,[1]面试人员名单!$E$2:$O$432,7,0)</f>
        <v>22109000219</v>
      </c>
      <c r="E115" s="6">
        <f>VLOOKUP($B115,[1]面试人员名单!$E$2:$O$432,9,0)</f>
        <v>190.5</v>
      </c>
      <c r="F115" s="6">
        <f t="shared" si="3"/>
        <v>38.1</v>
      </c>
      <c r="G115" s="6">
        <f>VLOOKUP($B115,[1]面试人员名单!$E$2:$O$432,11,0)</f>
        <v>82.8</v>
      </c>
      <c r="H115" s="6">
        <f t="shared" si="4"/>
        <v>33.12</v>
      </c>
      <c r="I115" s="6">
        <f t="shared" si="5"/>
        <v>71.22</v>
      </c>
      <c r="J115" s="10" t="s">
        <v>14</v>
      </c>
      <c r="K115" s="10"/>
    </row>
    <row r="116" spans="1:11">
      <c r="A116" s="4">
        <v>114</v>
      </c>
      <c r="B116" s="5" t="s">
        <v>126</v>
      </c>
      <c r="C116" s="6" t="str">
        <f>VLOOKUP($B116,[1]面试人员名单!$E$2:$O$432,5,0)</f>
        <v>0003绥阳县妇幼保健院</v>
      </c>
      <c r="D116" s="7">
        <f>VLOOKUP($B116,[1]面试人员名单!$E$2:$O$432,7,0)</f>
        <v>22109000301</v>
      </c>
      <c r="E116" s="6">
        <f>VLOOKUP($B116,[1]面试人员名单!$E$2:$O$432,9,0)</f>
        <v>178.2</v>
      </c>
      <c r="F116" s="6">
        <f t="shared" si="3"/>
        <v>35.64</v>
      </c>
      <c r="G116" s="6">
        <f>VLOOKUP($B116,[1]面试人员名单!$E$2:$O$432,11,0)</f>
        <v>78.7</v>
      </c>
      <c r="H116" s="6">
        <f t="shared" si="4"/>
        <v>31.48</v>
      </c>
      <c r="I116" s="6">
        <f t="shared" si="5"/>
        <v>67.12</v>
      </c>
      <c r="J116" s="10" t="str">
        <f>IF(VLOOKUP($B116,[1]面试人员名单!$E$2:$T$432,14,0)=0,"",VLOOKUP($B116,[1]面试人员名单!$E$2:$T$432,15,0))</f>
        <v>是</v>
      </c>
      <c r="K116" s="10"/>
    </row>
    <row r="117" spans="1:11">
      <c r="A117" s="4">
        <v>115</v>
      </c>
      <c r="B117" s="5" t="s">
        <v>127</v>
      </c>
      <c r="C117" s="6" t="str">
        <f>VLOOKUP($B117,[1]面试人员名单!$E$2:$O$432,5,0)</f>
        <v>0003绥阳县妇幼保健院</v>
      </c>
      <c r="D117" s="7">
        <f>VLOOKUP($B117,[1]面试人员名单!$E$2:$O$432,7,0)</f>
        <v>22109000301</v>
      </c>
      <c r="E117" s="6">
        <f>VLOOKUP($B117,[1]面试人员名单!$E$2:$O$432,9,0)</f>
        <v>159.1</v>
      </c>
      <c r="F117" s="6">
        <f t="shared" si="3"/>
        <v>31.82</v>
      </c>
      <c r="G117" s="6">
        <f>VLOOKUP($B117,[1]面试人员名单!$E$2:$O$432,11,0)</f>
        <v>71.4</v>
      </c>
      <c r="H117" s="6">
        <f t="shared" si="4"/>
        <v>28.56</v>
      </c>
      <c r="I117" s="6">
        <f t="shared" si="5"/>
        <v>60.38</v>
      </c>
      <c r="J117" s="10" t="s">
        <v>14</v>
      </c>
      <c r="K117" s="10"/>
    </row>
    <row r="118" spans="1:11">
      <c r="A118" s="4">
        <v>116</v>
      </c>
      <c r="B118" s="5" t="s">
        <v>128</v>
      </c>
      <c r="C118" s="6" t="str">
        <f>VLOOKUP($B118,[1]面试人员名单!$E$2:$O$432,5,0)</f>
        <v>0003绥阳县妇幼保健院</v>
      </c>
      <c r="D118" s="7">
        <f>VLOOKUP($B118,[1]面试人员名单!$E$2:$O$432,7,0)</f>
        <v>22109000301</v>
      </c>
      <c r="E118" s="6">
        <f>VLOOKUP($B118,[1]面试人员名单!$E$2:$O$432,9,0)</f>
        <v>153</v>
      </c>
      <c r="F118" s="6">
        <f t="shared" si="3"/>
        <v>30.6</v>
      </c>
      <c r="G118" s="6">
        <f>VLOOKUP($B118,[1]面试人员名单!$E$2:$O$432,11,0)</f>
        <v>70.6</v>
      </c>
      <c r="H118" s="6">
        <f t="shared" si="4"/>
        <v>28.24</v>
      </c>
      <c r="I118" s="6">
        <f t="shared" si="5"/>
        <v>58.84</v>
      </c>
      <c r="J118" s="10" t="s">
        <v>14</v>
      </c>
      <c r="K118" s="10"/>
    </row>
    <row r="119" spans="1:11">
      <c r="A119" s="4">
        <v>117</v>
      </c>
      <c r="B119" s="5" t="s">
        <v>129</v>
      </c>
      <c r="C119" s="6" t="str">
        <f>VLOOKUP($B119,[1]面试人员名单!$E$2:$O$432,5,0)</f>
        <v>0004绥阳县疾病预防控制中心</v>
      </c>
      <c r="D119" s="7">
        <f>VLOOKUP($B119,[1]面试人员名单!$E$2:$O$432,7,0)</f>
        <v>22109000401</v>
      </c>
      <c r="E119" s="6">
        <f>VLOOKUP($B119,[1]面试人员名单!$E$2:$O$432,9,0)</f>
        <v>201.5</v>
      </c>
      <c r="F119" s="6">
        <f t="shared" si="3"/>
        <v>40.3</v>
      </c>
      <c r="G119" s="6">
        <f>VLOOKUP($B119,[1]面试人员名单!$E$2:$O$432,11,0)</f>
        <v>83.4</v>
      </c>
      <c r="H119" s="6">
        <f t="shared" si="4"/>
        <v>33.36</v>
      </c>
      <c r="I119" s="6">
        <f t="shared" si="5"/>
        <v>73.66</v>
      </c>
      <c r="J119" s="10" t="str">
        <f>IF(VLOOKUP($B119,[1]面试人员名单!$E$2:$T$432,14,0)=0,"",VLOOKUP($B119,[1]面试人员名单!$E$2:$T$432,15,0))</f>
        <v>是</v>
      </c>
      <c r="K119" s="10"/>
    </row>
    <row r="120" spans="1:11">
      <c r="A120" s="4">
        <v>118</v>
      </c>
      <c r="B120" s="5" t="s">
        <v>130</v>
      </c>
      <c r="C120" s="6" t="str">
        <f>VLOOKUP($B120,[1]面试人员名单!$E$2:$O$432,5,0)</f>
        <v>0004绥阳县疾病预防控制中心</v>
      </c>
      <c r="D120" s="7">
        <f>VLOOKUP($B120,[1]面试人员名单!$E$2:$O$432,7,0)</f>
        <v>22109000401</v>
      </c>
      <c r="E120" s="6">
        <f>VLOOKUP($B120,[1]面试人员名单!$E$2:$O$432,9,0)</f>
        <v>210</v>
      </c>
      <c r="F120" s="6">
        <f t="shared" si="3"/>
        <v>42</v>
      </c>
      <c r="G120" s="6">
        <f>VLOOKUP($B120,[1]面试人员名单!$E$2:$O$432,11,0)</f>
        <v>78.8</v>
      </c>
      <c r="H120" s="6">
        <f t="shared" si="4"/>
        <v>31.52</v>
      </c>
      <c r="I120" s="6">
        <f t="shared" si="5"/>
        <v>73.52</v>
      </c>
      <c r="J120" s="10" t="str">
        <f>IF(VLOOKUP($B120,[1]面试人员名单!$E$2:$T$432,14,0)=0,"",VLOOKUP($B120,[1]面试人员名单!$E$2:$T$432,15,0))</f>
        <v>是</v>
      </c>
      <c r="K120" s="10"/>
    </row>
    <row r="121" spans="1:11">
      <c r="A121" s="4">
        <v>119</v>
      </c>
      <c r="B121" s="5" t="s">
        <v>131</v>
      </c>
      <c r="C121" s="6" t="str">
        <f>VLOOKUP($B121,[1]面试人员名单!$E$2:$O$432,5,0)</f>
        <v>0004绥阳县疾病预防控制中心</v>
      </c>
      <c r="D121" s="7">
        <f>VLOOKUP($B121,[1]面试人员名单!$E$2:$O$432,7,0)</f>
        <v>22109000401</v>
      </c>
      <c r="E121" s="6">
        <f>VLOOKUP($B121,[1]面试人员名单!$E$2:$O$432,9,0)</f>
        <v>200</v>
      </c>
      <c r="F121" s="6">
        <f t="shared" si="3"/>
        <v>40</v>
      </c>
      <c r="G121" s="6">
        <f>VLOOKUP($B121,[1]面试人员名单!$E$2:$O$432,11,0)</f>
        <v>82.6</v>
      </c>
      <c r="H121" s="6">
        <f t="shared" si="4"/>
        <v>33.04</v>
      </c>
      <c r="I121" s="6">
        <f t="shared" si="5"/>
        <v>73.04</v>
      </c>
      <c r="J121" s="10" t="s">
        <v>14</v>
      </c>
      <c r="K121" s="10"/>
    </row>
    <row r="122" spans="1:11">
      <c r="A122" s="4">
        <v>120</v>
      </c>
      <c r="B122" s="5" t="s">
        <v>132</v>
      </c>
      <c r="C122" s="6" t="str">
        <f>VLOOKUP($B122,[1]面试人员名单!$E$2:$O$432,5,0)</f>
        <v>0004绥阳县疾病预防控制中心</v>
      </c>
      <c r="D122" s="7">
        <f>VLOOKUP($B122,[1]面试人员名单!$E$2:$O$432,7,0)</f>
        <v>22109000401</v>
      </c>
      <c r="E122" s="6">
        <f>VLOOKUP($B122,[1]面试人员名单!$E$2:$O$432,9,0)</f>
        <v>195</v>
      </c>
      <c r="F122" s="6">
        <f t="shared" si="3"/>
        <v>39</v>
      </c>
      <c r="G122" s="6">
        <f>VLOOKUP($B122,[1]面试人员名单!$E$2:$O$432,11,0)</f>
        <v>81</v>
      </c>
      <c r="H122" s="6">
        <f t="shared" si="4"/>
        <v>32.4</v>
      </c>
      <c r="I122" s="6">
        <f t="shared" si="5"/>
        <v>71.4</v>
      </c>
      <c r="J122" s="10" t="s">
        <v>14</v>
      </c>
      <c r="K122" s="10"/>
    </row>
    <row r="123" spans="1:11">
      <c r="A123" s="4">
        <v>121</v>
      </c>
      <c r="B123" s="5" t="s">
        <v>133</v>
      </c>
      <c r="C123" s="6" t="str">
        <f>VLOOKUP($B123,[1]面试人员名单!$E$2:$O$432,5,0)</f>
        <v>0004绥阳县疾病预防控制中心</v>
      </c>
      <c r="D123" s="7">
        <f>VLOOKUP($B123,[1]面试人员名单!$E$2:$O$432,7,0)</f>
        <v>22109000401</v>
      </c>
      <c r="E123" s="6">
        <f>VLOOKUP($B123,[1]面试人员名单!$E$2:$O$432,9,0)</f>
        <v>197.5</v>
      </c>
      <c r="F123" s="6">
        <f t="shared" si="3"/>
        <v>39.5</v>
      </c>
      <c r="G123" s="6">
        <f>VLOOKUP($B123,[1]面试人员名单!$E$2:$O$432,11,0)</f>
        <v>67</v>
      </c>
      <c r="H123" s="6">
        <f t="shared" si="4"/>
        <v>26.8</v>
      </c>
      <c r="I123" s="6">
        <f t="shared" si="5"/>
        <v>66.3</v>
      </c>
      <c r="J123" s="10" t="s">
        <v>14</v>
      </c>
      <c r="K123" s="10"/>
    </row>
    <row r="124" spans="1:11">
      <c r="A124" s="4">
        <v>122</v>
      </c>
      <c r="B124" s="5" t="s">
        <v>134</v>
      </c>
      <c r="C124" s="6" t="str">
        <f>VLOOKUP($B124,[1]面试人员名单!$E$2:$O$432,5,0)</f>
        <v>0004绥阳县疾病预防控制中心</v>
      </c>
      <c r="D124" s="7">
        <f>VLOOKUP($B124,[1]面试人员名单!$E$2:$O$432,7,0)</f>
        <v>22109000401</v>
      </c>
      <c r="E124" s="6">
        <f>VLOOKUP($B124,[1]面试人员名单!$E$2:$O$432,9,0)</f>
        <v>212</v>
      </c>
      <c r="F124" s="6">
        <f t="shared" si="3"/>
        <v>42.4</v>
      </c>
      <c r="G124" s="6" t="str">
        <f>VLOOKUP($B124,[1]面试人员名单!$E$2:$O$432,11,0)</f>
        <v>缺考</v>
      </c>
      <c r="H124" s="6" t="str">
        <f t="shared" si="4"/>
        <v>缺考</v>
      </c>
      <c r="I124" s="6">
        <f t="shared" si="5"/>
        <v>42.4</v>
      </c>
      <c r="J124" s="10" t="s">
        <v>14</v>
      </c>
      <c r="K124" s="10"/>
    </row>
    <row r="125" spans="1:11">
      <c r="A125" s="4">
        <v>123</v>
      </c>
      <c r="B125" s="5" t="s">
        <v>135</v>
      </c>
      <c r="C125" s="6" t="str">
        <f>VLOOKUP($B125,[1]面试人员名单!$E$2:$O$432,5,0)</f>
        <v>0004绥阳县疾病预防控制中心</v>
      </c>
      <c r="D125" s="7">
        <f>VLOOKUP($B125,[1]面试人员名单!$E$2:$O$432,7,0)</f>
        <v>22109000402</v>
      </c>
      <c r="E125" s="6">
        <f>VLOOKUP($B125,[1]面试人员名单!$E$2:$O$432,9,0)</f>
        <v>186.9</v>
      </c>
      <c r="F125" s="6">
        <f t="shared" si="3"/>
        <v>37.38</v>
      </c>
      <c r="G125" s="6">
        <f>VLOOKUP($B125,[1]面试人员名单!$E$2:$O$432,11,0)</f>
        <v>83.4</v>
      </c>
      <c r="H125" s="6">
        <f t="shared" si="4"/>
        <v>33.36</v>
      </c>
      <c r="I125" s="6">
        <f t="shared" si="5"/>
        <v>70.74</v>
      </c>
      <c r="J125" s="10" t="str">
        <f>IF(VLOOKUP($B125,[1]面试人员名单!$E$2:$T$432,14,0)=0,"",VLOOKUP($B125,[1]面试人员名单!$E$2:$T$432,15,0))</f>
        <v>是</v>
      </c>
      <c r="K125" s="11"/>
    </row>
    <row r="126" ht="14.25" spans="1:11">
      <c r="A126" s="4">
        <v>124</v>
      </c>
      <c r="B126" s="5" t="s">
        <v>136</v>
      </c>
      <c r="C126" s="6" t="str">
        <f>VLOOKUP($B126,[1]面试人员名单!$E$2:$O$432,5,0)</f>
        <v>0004绥阳县疾病预防控制中心</v>
      </c>
      <c r="D126" s="7">
        <f>VLOOKUP($B126,[1]面试人员名单!$E$2:$O$432,7,0)</f>
        <v>22109000402</v>
      </c>
      <c r="E126" s="6">
        <f>VLOOKUP($B126,[1]面试人员名单!$E$2:$O$432,9,0)</f>
        <v>175.3</v>
      </c>
      <c r="F126" s="6">
        <f t="shared" si="3"/>
        <v>35.06</v>
      </c>
      <c r="G126" s="6">
        <f>VLOOKUP($B126,[1]面试人员名单!$E$2:$O$432,11,0)</f>
        <v>85.4</v>
      </c>
      <c r="H126" s="6">
        <f t="shared" si="4"/>
        <v>34.16</v>
      </c>
      <c r="I126" s="6">
        <f t="shared" si="5"/>
        <v>69.22</v>
      </c>
      <c r="J126" s="10" t="str">
        <f>IF(VLOOKUP($B126,[1]面试人员名单!$E$2:$T$432,14,0)=0,"",VLOOKUP($B126,[1]面试人员名单!$E$2:$T$432,15,0))</f>
        <v>是</v>
      </c>
      <c r="K126" s="12"/>
    </row>
    <row r="127" ht="14.25" spans="1:11">
      <c r="A127" s="4">
        <v>125</v>
      </c>
      <c r="B127" s="5" t="s">
        <v>137</v>
      </c>
      <c r="C127" s="6" t="str">
        <f>VLOOKUP($B127,[1]面试人员名单!$E$2:$O$432,5,0)</f>
        <v>0004绥阳县疾病预防控制中心</v>
      </c>
      <c r="D127" s="7">
        <f>VLOOKUP($B127,[1]面试人员名单!$E$2:$O$432,7,0)</f>
        <v>22109000402</v>
      </c>
      <c r="E127" s="6">
        <f>VLOOKUP($B127,[1]面试人员名单!$E$2:$O$432,9,0)</f>
        <v>173.8</v>
      </c>
      <c r="F127" s="6">
        <f t="shared" si="3"/>
        <v>34.76</v>
      </c>
      <c r="G127" s="6">
        <f>VLOOKUP($B127,[1]面试人员名单!$E$2:$O$432,11,0)</f>
        <v>82.4</v>
      </c>
      <c r="H127" s="6">
        <f t="shared" si="4"/>
        <v>32.96</v>
      </c>
      <c r="I127" s="6">
        <f t="shared" si="5"/>
        <v>67.72</v>
      </c>
      <c r="J127" s="10" t="s">
        <v>14</v>
      </c>
      <c r="K127" s="12"/>
    </row>
    <row r="128" ht="14.25" spans="1:11">
      <c r="A128" s="4">
        <v>126</v>
      </c>
      <c r="B128" s="5" t="s">
        <v>138</v>
      </c>
      <c r="C128" s="6" t="str">
        <f>VLOOKUP($B128,[1]面试人员名单!$E$2:$O$432,5,0)</f>
        <v>0004绥阳县疾病预防控制中心</v>
      </c>
      <c r="D128" s="7">
        <f>VLOOKUP($B128,[1]面试人员名单!$E$2:$O$432,7,0)</f>
        <v>22109000402</v>
      </c>
      <c r="E128" s="6">
        <f>VLOOKUP($B128,[1]面试人员名单!$E$2:$O$432,9,0)</f>
        <v>178.8</v>
      </c>
      <c r="F128" s="6">
        <f t="shared" si="3"/>
        <v>35.76</v>
      </c>
      <c r="G128" s="6">
        <f>VLOOKUP($B128,[1]面试人员名单!$E$2:$O$432,11,0)</f>
        <v>77.4</v>
      </c>
      <c r="H128" s="6">
        <f t="shared" si="4"/>
        <v>30.96</v>
      </c>
      <c r="I128" s="6">
        <f t="shared" si="5"/>
        <v>66.72</v>
      </c>
      <c r="J128" s="10" t="s">
        <v>14</v>
      </c>
      <c r="K128" s="12"/>
    </row>
    <row r="129" ht="14.25" spans="1:11">
      <c r="A129" s="4">
        <v>127</v>
      </c>
      <c r="B129" s="5" t="s">
        <v>139</v>
      </c>
      <c r="C129" s="6" t="str">
        <f>VLOOKUP($B129,[1]面试人员名单!$E$2:$O$432,5,0)</f>
        <v>0004绥阳县疾病预防控制中心</v>
      </c>
      <c r="D129" s="7">
        <f>VLOOKUP($B129,[1]面试人员名单!$E$2:$O$432,7,0)</f>
        <v>22109000402</v>
      </c>
      <c r="E129" s="6">
        <f>VLOOKUP($B129,[1]面试人员名单!$E$2:$O$432,9,0)</f>
        <v>172</v>
      </c>
      <c r="F129" s="6">
        <f t="shared" si="3"/>
        <v>34.4</v>
      </c>
      <c r="G129" s="6">
        <f>VLOOKUP($B129,[1]面试人员名单!$E$2:$O$432,11,0)</f>
        <v>79.8</v>
      </c>
      <c r="H129" s="6">
        <f t="shared" si="4"/>
        <v>31.92</v>
      </c>
      <c r="I129" s="6">
        <f t="shared" si="5"/>
        <v>66.32</v>
      </c>
      <c r="J129" s="10" t="s">
        <v>14</v>
      </c>
      <c r="K129" s="12"/>
    </row>
    <row r="130" ht="14.25" spans="1:11">
      <c r="A130" s="4">
        <v>128</v>
      </c>
      <c r="B130" s="5" t="s">
        <v>140</v>
      </c>
      <c r="C130" s="6" t="str">
        <f>VLOOKUP($B130,[1]面试人员名单!$E$2:$O$432,5,0)</f>
        <v>0004绥阳县疾病预防控制中心</v>
      </c>
      <c r="D130" s="7">
        <f>VLOOKUP($B130,[1]面试人员名单!$E$2:$O$432,7,0)</f>
        <v>22109000402</v>
      </c>
      <c r="E130" s="6">
        <f>VLOOKUP($B130,[1]面试人员名单!$E$2:$O$432,9,0)</f>
        <v>179</v>
      </c>
      <c r="F130" s="6">
        <f t="shared" si="3"/>
        <v>35.8</v>
      </c>
      <c r="G130" s="6" t="str">
        <f>VLOOKUP($B130,[1]面试人员名单!$E$2:$O$432,11,0)</f>
        <v>缺考</v>
      </c>
      <c r="H130" s="6" t="str">
        <f t="shared" si="4"/>
        <v>缺考</v>
      </c>
      <c r="I130" s="6">
        <f t="shared" si="5"/>
        <v>35.8</v>
      </c>
      <c r="J130" s="10" t="s">
        <v>14</v>
      </c>
      <c r="K130" s="12"/>
    </row>
    <row r="131" ht="14.25" spans="1:11">
      <c r="A131" s="4">
        <v>129</v>
      </c>
      <c r="B131" s="5" t="s">
        <v>141</v>
      </c>
      <c r="C131" s="6" t="str">
        <f>VLOOKUP($B131,[1]面试人员名单!$E$2:$O$432,5,0)</f>
        <v>0004绥阳县疾病预防控制中心</v>
      </c>
      <c r="D131" s="7">
        <f>VLOOKUP($B131,[1]面试人员名单!$E$2:$O$432,7,0)</f>
        <v>22109000403</v>
      </c>
      <c r="E131" s="6">
        <f>VLOOKUP($B131,[1]面试人员名单!$E$2:$O$432,9,0)</f>
        <v>196.3</v>
      </c>
      <c r="F131" s="6">
        <f t="shared" ref="F131:F194" si="6">ROUND(E131/3*0.6,2)</f>
        <v>39.26</v>
      </c>
      <c r="G131" s="6">
        <f>VLOOKUP($B131,[1]面试人员名单!$E$2:$O$432,11,0)</f>
        <v>81.2</v>
      </c>
      <c r="H131" s="6">
        <f t="shared" ref="H131:H194" si="7">IF(G131="缺考","缺考",ROUND(G131*0.4,2))</f>
        <v>32.48</v>
      </c>
      <c r="I131" s="6">
        <f t="shared" ref="I131:I194" si="8">SUM(F131,H131)</f>
        <v>71.74</v>
      </c>
      <c r="J131" s="10" t="str">
        <f>IF(VLOOKUP($B131,[1]面试人员名单!$E$2:$T$432,14,0)=0,"",VLOOKUP($B131,[1]面试人员名单!$E$2:$T$432,15,0))</f>
        <v>是</v>
      </c>
      <c r="K131" s="12"/>
    </row>
    <row r="132" ht="14.25" spans="1:11">
      <c r="A132" s="4">
        <v>130</v>
      </c>
      <c r="B132" s="5" t="s">
        <v>142</v>
      </c>
      <c r="C132" s="6" t="str">
        <f>VLOOKUP($B132,[1]面试人员名单!$E$2:$O$432,5,0)</f>
        <v>0004绥阳县疾病预防控制中心</v>
      </c>
      <c r="D132" s="7">
        <f>VLOOKUP($B132,[1]面试人员名单!$E$2:$O$432,7,0)</f>
        <v>22109000403</v>
      </c>
      <c r="E132" s="6">
        <f>VLOOKUP($B132,[1]面试人员名单!$E$2:$O$432,9,0)</f>
        <v>188.5</v>
      </c>
      <c r="F132" s="6">
        <f t="shared" si="6"/>
        <v>37.7</v>
      </c>
      <c r="G132" s="6">
        <f>VLOOKUP($B132,[1]面试人员名单!$E$2:$O$432,11,0)</f>
        <v>76.4</v>
      </c>
      <c r="H132" s="6">
        <f t="shared" si="7"/>
        <v>30.56</v>
      </c>
      <c r="I132" s="6">
        <f t="shared" si="8"/>
        <v>68.26</v>
      </c>
      <c r="J132" s="10" t="s">
        <v>14</v>
      </c>
      <c r="K132" s="12"/>
    </row>
    <row r="133" ht="14.25" spans="1:11">
      <c r="A133" s="4">
        <v>131</v>
      </c>
      <c r="B133" s="5" t="s">
        <v>143</v>
      </c>
      <c r="C133" s="6" t="str">
        <f>VLOOKUP($B133,[1]面试人员名单!$E$2:$O$432,5,0)</f>
        <v>0004绥阳县疾病预防控制中心</v>
      </c>
      <c r="D133" s="7">
        <f>VLOOKUP($B133,[1]面试人员名单!$E$2:$O$432,7,0)</f>
        <v>22109000403</v>
      </c>
      <c r="E133" s="6">
        <f>VLOOKUP($B133,[1]面试人员名单!$E$2:$O$432,9,0)</f>
        <v>162.6</v>
      </c>
      <c r="F133" s="6">
        <f t="shared" si="6"/>
        <v>32.52</v>
      </c>
      <c r="G133" s="6">
        <f>VLOOKUP($B133,[1]面试人员名单!$E$2:$O$432,11,0)</f>
        <v>76.2</v>
      </c>
      <c r="H133" s="6">
        <f t="shared" si="7"/>
        <v>30.48</v>
      </c>
      <c r="I133" s="6">
        <f t="shared" si="8"/>
        <v>63</v>
      </c>
      <c r="J133" s="10" t="s">
        <v>14</v>
      </c>
      <c r="K133" s="12"/>
    </row>
    <row r="134" ht="14.25" spans="1:11">
      <c r="A134" s="4">
        <v>132</v>
      </c>
      <c r="B134" s="5" t="s">
        <v>144</v>
      </c>
      <c r="C134" s="6" t="str">
        <f>VLOOKUP($B134,[1]面试人员名单!$E$2:$O$432,5,0)</f>
        <v>0004绥阳县疾病预防控制中心</v>
      </c>
      <c r="D134" s="7">
        <f>VLOOKUP($B134,[1]面试人员名单!$E$2:$O$432,7,0)</f>
        <v>22109000404</v>
      </c>
      <c r="E134" s="6">
        <f>VLOOKUP($B134,[1]面试人员名单!$E$2:$O$432,9,0)</f>
        <v>189.4</v>
      </c>
      <c r="F134" s="6">
        <f t="shared" si="6"/>
        <v>37.88</v>
      </c>
      <c r="G134" s="6">
        <f>VLOOKUP($B134,[1]面试人员名单!$E$2:$O$432,11,0)</f>
        <v>83</v>
      </c>
      <c r="H134" s="6">
        <f t="shared" si="7"/>
        <v>33.2</v>
      </c>
      <c r="I134" s="6">
        <f t="shared" si="8"/>
        <v>71.08</v>
      </c>
      <c r="J134" s="10" t="str">
        <f>IF(VLOOKUP($B134,[1]面试人员名单!$E$2:$T$432,14,0)=0,"",VLOOKUP($B134,[1]面试人员名单!$E$2:$T$432,15,0))</f>
        <v>是</v>
      </c>
      <c r="K134" s="12"/>
    </row>
    <row r="135" ht="14.25" spans="1:11">
      <c r="A135" s="4">
        <v>133</v>
      </c>
      <c r="B135" s="5" t="s">
        <v>145</v>
      </c>
      <c r="C135" s="6" t="str">
        <f>VLOOKUP($B135,[1]面试人员名单!$E$2:$O$432,5,0)</f>
        <v>0004绥阳县疾病预防控制中心</v>
      </c>
      <c r="D135" s="7">
        <f>VLOOKUP($B135,[1]面试人员名单!$E$2:$O$432,7,0)</f>
        <v>22109000404</v>
      </c>
      <c r="E135" s="6">
        <f>VLOOKUP($B135,[1]面试人员名单!$E$2:$O$432,9,0)</f>
        <v>184.9</v>
      </c>
      <c r="F135" s="6">
        <f t="shared" si="6"/>
        <v>36.98</v>
      </c>
      <c r="G135" s="6">
        <f>VLOOKUP($B135,[1]面试人员名单!$E$2:$O$432,11,0)</f>
        <v>81.4</v>
      </c>
      <c r="H135" s="6">
        <f t="shared" si="7"/>
        <v>32.56</v>
      </c>
      <c r="I135" s="6">
        <f t="shared" si="8"/>
        <v>69.54</v>
      </c>
      <c r="J135" s="10" t="s">
        <v>14</v>
      </c>
      <c r="K135" s="12"/>
    </row>
    <row r="136" ht="14.25" spans="1:11">
      <c r="A136" s="4">
        <v>134</v>
      </c>
      <c r="B136" s="5" t="s">
        <v>146</v>
      </c>
      <c r="C136" s="6" t="str">
        <f>VLOOKUP($B136,[1]面试人员名单!$E$2:$O$432,5,0)</f>
        <v>0004绥阳县疾病预防控制中心</v>
      </c>
      <c r="D136" s="7">
        <f>VLOOKUP($B136,[1]面试人员名单!$E$2:$O$432,7,0)</f>
        <v>22109000404</v>
      </c>
      <c r="E136" s="6">
        <f>VLOOKUP($B136,[1]面试人员名单!$E$2:$O$432,9,0)</f>
        <v>166.5</v>
      </c>
      <c r="F136" s="6">
        <f t="shared" si="6"/>
        <v>33.3</v>
      </c>
      <c r="G136" s="6">
        <f>VLOOKUP($B136,[1]面试人员名单!$E$2:$O$432,11,0)</f>
        <v>78.8</v>
      </c>
      <c r="H136" s="6">
        <f t="shared" si="7"/>
        <v>31.52</v>
      </c>
      <c r="I136" s="6">
        <f t="shared" si="8"/>
        <v>64.82</v>
      </c>
      <c r="J136" s="10" t="s">
        <v>14</v>
      </c>
      <c r="K136" s="12"/>
    </row>
    <row r="137" ht="14.25" spans="1:11">
      <c r="A137" s="4">
        <v>135</v>
      </c>
      <c r="B137" s="5" t="s">
        <v>147</v>
      </c>
      <c r="C137" s="6" t="str">
        <f>VLOOKUP($B137,[1]面试人员名单!$E$2:$O$432,5,0)</f>
        <v>0004绥阳县疾病预防控制中心</v>
      </c>
      <c r="D137" s="7">
        <f>VLOOKUP($B137,[1]面试人员名单!$E$2:$O$432,7,0)</f>
        <v>22109000405</v>
      </c>
      <c r="E137" s="6">
        <f>VLOOKUP($B137,[1]面试人员名单!$E$2:$O$432,9,0)</f>
        <v>188.1</v>
      </c>
      <c r="F137" s="6">
        <f t="shared" si="6"/>
        <v>37.62</v>
      </c>
      <c r="G137" s="6">
        <f>VLOOKUP($B137,[1]面试人员名单!$E$2:$O$432,11,0)</f>
        <v>83.4</v>
      </c>
      <c r="H137" s="6">
        <f t="shared" si="7"/>
        <v>33.36</v>
      </c>
      <c r="I137" s="6">
        <f t="shared" si="8"/>
        <v>70.98</v>
      </c>
      <c r="J137" s="10" t="str">
        <f>IF(VLOOKUP($B137,[1]面试人员名单!$E$2:$T$432,14,0)=0,"",VLOOKUP($B137,[1]面试人员名单!$E$2:$T$432,15,0))</f>
        <v>是</v>
      </c>
      <c r="K137" s="12"/>
    </row>
    <row r="138" ht="14.25" spans="1:11">
      <c r="A138" s="4">
        <v>136</v>
      </c>
      <c r="B138" s="5" t="s">
        <v>148</v>
      </c>
      <c r="C138" s="6" t="str">
        <f>VLOOKUP($B138,[1]面试人员名单!$E$2:$O$432,5,0)</f>
        <v>0004绥阳县疾病预防控制中心</v>
      </c>
      <c r="D138" s="7">
        <f>VLOOKUP($B138,[1]面试人员名单!$E$2:$O$432,7,0)</f>
        <v>22109000405</v>
      </c>
      <c r="E138" s="6">
        <f>VLOOKUP($B138,[1]面试人员名单!$E$2:$O$432,9,0)</f>
        <v>179</v>
      </c>
      <c r="F138" s="6">
        <f t="shared" si="6"/>
        <v>35.8</v>
      </c>
      <c r="G138" s="6">
        <f>VLOOKUP($B138,[1]面试人员名单!$E$2:$O$432,11,0)</f>
        <v>82.6</v>
      </c>
      <c r="H138" s="6">
        <f t="shared" si="7"/>
        <v>33.04</v>
      </c>
      <c r="I138" s="6">
        <f t="shared" si="8"/>
        <v>68.84</v>
      </c>
      <c r="J138" s="10" t="s">
        <v>14</v>
      </c>
      <c r="K138" s="12"/>
    </row>
    <row r="139" ht="14.25" spans="1:11">
      <c r="A139" s="4">
        <v>137</v>
      </c>
      <c r="B139" s="5" t="s">
        <v>149</v>
      </c>
      <c r="C139" s="6" t="str">
        <f>VLOOKUP($B139,[1]面试人员名单!$E$2:$O$432,5,0)</f>
        <v>0004绥阳县疾病预防控制中心</v>
      </c>
      <c r="D139" s="7">
        <f>VLOOKUP($B139,[1]面试人员名单!$E$2:$O$432,7,0)</f>
        <v>22109000405</v>
      </c>
      <c r="E139" s="6">
        <f>VLOOKUP($B139,[1]面试人员名单!$E$2:$O$432,9,0)</f>
        <v>184.2</v>
      </c>
      <c r="F139" s="6">
        <f t="shared" si="6"/>
        <v>36.84</v>
      </c>
      <c r="G139" s="6" t="str">
        <f>VLOOKUP($B139,[1]面试人员名单!$E$2:$O$432,11,0)</f>
        <v>缺考</v>
      </c>
      <c r="H139" s="6" t="str">
        <f t="shared" si="7"/>
        <v>缺考</v>
      </c>
      <c r="I139" s="6">
        <f t="shared" si="8"/>
        <v>36.84</v>
      </c>
      <c r="J139" s="10" t="s">
        <v>14</v>
      </c>
      <c r="K139" s="12"/>
    </row>
    <row r="140" ht="14.25" spans="1:11">
      <c r="A140" s="4">
        <v>138</v>
      </c>
      <c r="B140" s="5" t="s">
        <v>150</v>
      </c>
      <c r="C140" s="6" t="str">
        <f>VLOOKUP($B140,[1]面试人员名单!$E$2:$O$432,5,0)</f>
        <v>0005绥阳县洋川街道社区卫生服务中心</v>
      </c>
      <c r="D140" s="7">
        <f>VLOOKUP($B140,[1]面试人员名单!$E$2:$O$432,7,0)</f>
        <v>22109000501</v>
      </c>
      <c r="E140" s="6">
        <f>VLOOKUP($B140,[1]面试人员名单!$E$2:$O$432,9,0)</f>
        <v>172.5</v>
      </c>
      <c r="F140" s="6">
        <f t="shared" si="6"/>
        <v>34.5</v>
      </c>
      <c r="G140" s="6">
        <f>VLOOKUP($B140,[1]面试人员名单!$E$2:$O$432,11,0)</f>
        <v>81.8</v>
      </c>
      <c r="H140" s="6">
        <f t="shared" si="7"/>
        <v>32.72</v>
      </c>
      <c r="I140" s="6">
        <f t="shared" si="8"/>
        <v>67.22</v>
      </c>
      <c r="J140" s="10" t="str">
        <f>IF(VLOOKUP($B140,[1]面试人员名单!$E$2:$T$432,14,0)=0,"",VLOOKUP($B140,[1]面试人员名单!$E$2:$T$432,15,0))</f>
        <v>是</v>
      </c>
      <c r="K140" s="12"/>
    </row>
    <row r="141" ht="14.25" spans="1:11">
      <c r="A141" s="4">
        <v>139</v>
      </c>
      <c r="B141" s="5" t="s">
        <v>151</v>
      </c>
      <c r="C141" s="6" t="str">
        <f>VLOOKUP($B141,[1]面试人员名单!$E$2:$O$432,5,0)</f>
        <v>0005绥阳县洋川街道社区卫生服务中心</v>
      </c>
      <c r="D141" s="7">
        <f>VLOOKUP($B141,[1]面试人员名单!$E$2:$O$432,7,0)</f>
        <v>22109000501</v>
      </c>
      <c r="E141" s="6">
        <f>VLOOKUP($B141,[1]面试人员名单!$E$2:$O$432,9,0)</f>
        <v>170.4</v>
      </c>
      <c r="F141" s="6">
        <f t="shared" si="6"/>
        <v>34.08</v>
      </c>
      <c r="G141" s="6">
        <f>VLOOKUP($B141,[1]面试人员名单!$E$2:$O$432,11,0)</f>
        <v>80.6</v>
      </c>
      <c r="H141" s="6">
        <f t="shared" si="7"/>
        <v>32.24</v>
      </c>
      <c r="I141" s="6">
        <f t="shared" si="8"/>
        <v>66.32</v>
      </c>
      <c r="J141" s="10" t="s">
        <v>14</v>
      </c>
      <c r="K141" s="12"/>
    </row>
    <row r="142" ht="14.25" spans="1:11">
      <c r="A142" s="4">
        <v>140</v>
      </c>
      <c r="B142" s="5" t="s">
        <v>152</v>
      </c>
      <c r="C142" s="6" t="str">
        <f>VLOOKUP($B142,[1]面试人员名单!$E$2:$O$432,5,0)</f>
        <v>0005绥阳县洋川街道社区卫生服务中心</v>
      </c>
      <c r="D142" s="7">
        <f>VLOOKUP($B142,[1]面试人员名单!$E$2:$O$432,7,0)</f>
        <v>22109000501</v>
      </c>
      <c r="E142" s="6">
        <f>VLOOKUP($B142,[1]面试人员名单!$E$2:$O$432,9,0)</f>
        <v>172.7</v>
      </c>
      <c r="F142" s="6">
        <f t="shared" si="6"/>
        <v>34.54</v>
      </c>
      <c r="G142" s="6">
        <f>VLOOKUP($B142,[1]面试人员名单!$E$2:$O$432,11,0)</f>
        <v>79.2</v>
      </c>
      <c r="H142" s="6">
        <f t="shared" si="7"/>
        <v>31.68</v>
      </c>
      <c r="I142" s="6">
        <f t="shared" si="8"/>
        <v>66.22</v>
      </c>
      <c r="J142" s="10" t="s">
        <v>14</v>
      </c>
      <c r="K142" s="12"/>
    </row>
    <row r="143" ht="14.25" spans="1:11">
      <c r="A143" s="4">
        <v>141</v>
      </c>
      <c r="B143" s="5" t="s">
        <v>153</v>
      </c>
      <c r="C143" s="6" t="str">
        <f>VLOOKUP($B143,[1]面试人员名单!$E$2:$O$432,5,0)</f>
        <v>0006绥阳县大路槽乡卫生院</v>
      </c>
      <c r="D143" s="7">
        <f>VLOOKUP($B143,[1]面试人员名单!$E$2:$O$432,7,0)</f>
        <v>22109000601</v>
      </c>
      <c r="E143" s="6">
        <f>VLOOKUP($B143,[1]面试人员名单!$E$2:$O$432,9,0)</f>
        <v>192.1</v>
      </c>
      <c r="F143" s="6">
        <f t="shared" si="6"/>
        <v>38.42</v>
      </c>
      <c r="G143" s="6">
        <f>VLOOKUP($B143,[1]面试人员名单!$E$2:$O$432,11,0)</f>
        <v>78.2</v>
      </c>
      <c r="H143" s="6">
        <f t="shared" si="7"/>
        <v>31.28</v>
      </c>
      <c r="I143" s="6">
        <f t="shared" si="8"/>
        <v>69.7</v>
      </c>
      <c r="J143" s="10" t="str">
        <f>IF(VLOOKUP($B143,[1]面试人员名单!$E$2:$T$432,14,0)=0,"",VLOOKUP($B143,[1]面试人员名单!$E$2:$T$432,15,0))</f>
        <v>是</v>
      </c>
      <c r="K143" s="12"/>
    </row>
    <row r="144" ht="14.25" spans="1:11">
      <c r="A144" s="4">
        <v>142</v>
      </c>
      <c r="B144" s="5" t="s">
        <v>154</v>
      </c>
      <c r="C144" s="6" t="str">
        <f>VLOOKUP($B144,[1]面试人员名单!$E$2:$O$432,5,0)</f>
        <v>0006绥阳县大路槽乡卫生院</v>
      </c>
      <c r="D144" s="7">
        <f>VLOOKUP($B144,[1]面试人员名单!$E$2:$O$432,7,0)</f>
        <v>22109000601</v>
      </c>
      <c r="E144" s="6">
        <f>VLOOKUP($B144,[1]面试人员名单!$E$2:$O$432,9,0)</f>
        <v>175.8</v>
      </c>
      <c r="F144" s="6">
        <f t="shared" si="6"/>
        <v>35.16</v>
      </c>
      <c r="G144" s="6">
        <f>VLOOKUP($B144,[1]面试人员名单!$E$2:$O$432,11,0)</f>
        <v>83</v>
      </c>
      <c r="H144" s="6">
        <f t="shared" si="7"/>
        <v>33.2</v>
      </c>
      <c r="I144" s="6">
        <f t="shared" si="8"/>
        <v>68.36</v>
      </c>
      <c r="J144" s="10" t="s">
        <v>14</v>
      </c>
      <c r="K144" s="12"/>
    </row>
    <row r="145" ht="14.25" spans="1:11">
      <c r="A145" s="4">
        <v>143</v>
      </c>
      <c r="B145" s="5" t="s">
        <v>155</v>
      </c>
      <c r="C145" s="6" t="str">
        <f>VLOOKUP($B145,[1]面试人员名单!$E$2:$O$432,5,0)</f>
        <v>0006绥阳县大路槽乡卫生院</v>
      </c>
      <c r="D145" s="7">
        <f>VLOOKUP($B145,[1]面试人员名单!$E$2:$O$432,7,0)</f>
        <v>22109000601</v>
      </c>
      <c r="E145" s="6">
        <f>VLOOKUP($B145,[1]面试人员名单!$E$2:$O$432,9,0)</f>
        <v>171.2</v>
      </c>
      <c r="F145" s="6">
        <f t="shared" si="6"/>
        <v>34.24</v>
      </c>
      <c r="G145" s="6" t="str">
        <f>VLOOKUP($B145,[1]面试人员名单!$E$2:$O$432,11,0)</f>
        <v>缺考</v>
      </c>
      <c r="H145" s="6" t="str">
        <f t="shared" si="7"/>
        <v>缺考</v>
      </c>
      <c r="I145" s="6">
        <f t="shared" si="8"/>
        <v>34.24</v>
      </c>
      <c r="J145" s="10" t="s">
        <v>14</v>
      </c>
      <c r="K145" s="12"/>
    </row>
    <row r="146" ht="14.25" spans="1:11">
      <c r="A146" s="4">
        <v>144</v>
      </c>
      <c r="B146" s="5" t="s">
        <v>156</v>
      </c>
      <c r="C146" s="6" t="str">
        <f>VLOOKUP($B146,[1]面试人员名单!$E$2:$O$432,5,0)</f>
        <v>0007绥阳县小关乡卫生院</v>
      </c>
      <c r="D146" s="7">
        <f>VLOOKUP($B146,[1]面试人员名单!$E$2:$O$432,7,0)</f>
        <v>22109000701</v>
      </c>
      <c r="E146" s="6">
        <f>VLOOKUP($B146,[1]面试人员名单!$E$2:$O$432,9,0)</f>
        <v>175.7</v>
      </c>
      <c r="F146" s="6">
        <f t="shared" si="6"/>
        <v>35.14</v>
      </c>
      <c r="G146" s="6">
        <f>VLOOKUP($B146,[1]面试人员名单!$E$2:$O$432,11,0)</f>
        <v>82.8</v>
      </c>
      <c r="H146" s="6">
        <f t="shared" si="7"/>
        <v>33.12</v>
      </c>
      <c r="I146" s="6">
        <f t="shared" si="8"/>
        <v>68.26</v>
      </c>
      <c r="J146" s="10" t="str">
        <f>IF(VLOOKUP($B146,[1]面试人员名单!$E$2:$T$432,14,0)=0,"",VLOOKUP($B146,[1]面试人员名单!$E$2:$T$432,15,0))</f>
        <v>是</v>
      </c>
      <c r="K146" s="12"/>
    </row>
    <row r="147" ht="14.25" spans="1:11">
      <c r="A147" s="4">
        <v>145</v>
      </c>
      <c r="B147" s="5" t="s">
        <v>157</v>
      </c>
      <c r="C147" s="6" t="str">
        <f>VLOOKUP($B147,[1]面试人员名单!$E$2:$O$432,5,0)</f>
        <v>0007绥阳县小关乡卫生院</v>
      </c>
      <c r="D147" s="7">
        <f>VLOOKUP($B147,[1]面试人员名单!$E$2:$O$432,7,0)</f>
        <v>22109000701</v>
      </c>
      <c r="E147" s="6">
        <f>VLOOKUP($B147,[1]面试人员名单!$E$2:$O$432,9,0)</f>
        <v>162.4</v>
      </c>
      <c r="F147" s="6">
        <f t="shared" si="6"/>
        <v>32.48</v>
      </c>
      <c r="G147" s="6">
        <f>VLOOKUP($B147,[1]面试人员名单!$E$2:$O$432,11,0)</f>
        <v>75.2</v>
      </c>
      <c r="H147" s="6">
        <f t="shared" si="7"/>
        <v>30.08</v>
      </c>
      <c r="I147" s="6">
        <f t="shared" si="8"/>
        <v>62.56</v>
      </c>
      <c r="J147" s="10" t="s">
        <v>14</v>
      </c>
      <c r="K147" s="12"/>
    </row>
    <row r="148" ht="14.25" spans="1:11">
      <c r="A148" s="4">
        <v>146</v>
      </c>
      <c r="B148" s="5" t="s">
        <v>158</v>
      </c>
      <c r="C148" s="6" t="str">
        <f>VLOOKUP($B148,[1]面试人员名单!$E$2:$O$432,5,0)</f>
        <v>0007绥阳县小关乡卫生院</v>
      </c>
      <c r="D148" s="7">
        <f>VLOOKUP($B148,[1]面试人员名单!$E$2:$O$432,7,0)</f>
        <v>22109000701</v>
      </c>
      <c r="E148" s="6">
        <f>VLOOKUP($B148,[1]面试人员名单!$E$2:$O$432,9,0)</f>
        <v>159.1</v>
      </c>
      <c r="F148" s="6">
        <f t="shared" si="6"/>
        <v>31.82</v>
      </c>
      <c r="G148" s="6" t="str">
        <f>VLOOKUP($B148,[1]面试人员名单!$E$2:$O$432,11,0)</f>
        <v>缺考</v>
      </c>
      <c r="H148" s="6" t="str">
        <f t="shared" si="7"/>
        <v>缺考</v>
      </c>
      <c r="I148" s="6">
        <f t="shared" si="8"/>
        <v>31.82</v>
      </c>
      <c r="J148" s="10" t="s">
        <v>14</v>
      </c>
      <c r="K148" s="12"/>
    </row>
    <row r="149" ht="14.25" spans="1:11">
      <c r="A149" s="4">
        <v>147</v>
      </c>
      <c r="B149" s="5" t="s">
        <v>159</v>
      </c>
      <c r="C149" s="6" t="str">
        <f>VLOOKUP($B149,[1]面试人员名单!$E$2:$O$432,5,0)</f>
        <v>0008绥阳县蒲场镇卫生院</v>
      </c>
      <c r="D149" s="7">
        <f>VLOOKUP($B149,[1]面试人员名单!$E$2:$O$432,7,0)</f>
        <v>22109000801</v>
      </c>
      <c r="E149" s="6">
        <f>VLOOKUP($B149,[1]面试人员名单!$E$2:$O$432,9,0)</f>
        <v>149.9</v>
      </c>
      <c r="F149" s="6">
        <f t="shared" si="6"/>
        <v>29.98</v>
      </c>
      <c r="G149" s="6">
        <f>VLOOKUP($B149,[1]面试人员名单!$E$2:$O$432,11,0)</f>
        <v>72.8</v>
      </c>
      <c r="H149" s="6">
        <f t="shared" si="7"/>
        <v>29.12</v>
      </c>
      <c r="I149" s="6">
        <f t="shared" si="8"/>
        <v>59.1</v>
      </c>
      <c r="J149" s="10" t="str">
        <f>IF(VLOOKUP($B149,[1]面试人员名单!$E$2:$T$432,14,0)=0,"",VLOOKUP($B149,[1]面试人员名单!$E$2:$T$432,15,0))</f>
        <v>是</v>
      </c>
      <c r="K149" s="12"/>
    </row>
    <row r="150" ht="14.25" spans="1:11">
      <c r="A150" s="4">
        <v>148</v>
      </c>
      <c r="B150" s="5" t="s">
        <v>160</v>
      </c>
      <c r="C150" s="6" t="str">
        <f>VLOOKUP($B150,[1]面试人员名单!$E$2:$O$432,5,0)</f>
        <v>0008绥阳县蒲场镇卫生院</v>
      </c>
      <c r="D150" s="7">
        <f>VLOOKUP($B150,[1]面试人员名单!$E$2:$O$432,7,0)</f>
        <v>22109000801</v>
      </c>
      <c r="E150" s="6">
        <f>VLOOKUP($B150,[1]面试人员名单!$E$2:$O$432,9,0)</f>
        <v>130.9</v>
      </c>
      <c r="F150" s="6">
        <f t="shared" si="6"/>
        <v>26.18</v>
      </c>
      <c r="G150" s="6">
        <f>VLOOKUP($B150,[1]面试人员名单!$E$2:$O$432,11,0)</f>
        <v>72.4</v>
      </c>
      <c r="H150" s="6">
        <f t="shared" si="7"/>
        <v>28.96</v>
      </c>
      <c r="I150" s="6">
        <f t="shared" si="8"/>
        <v>55.14</v>
      </c>
      <c r="J150" s="10" t="s">
        <v>14</v>
      </c>
      <c r="K150" s="12"/>
    </row>
    <row r="151" ht="14.25" spans="1:11">
      <c r="A151" s="4">
        <v>149</v>
      </c>
      <c r="B151" s="5" t="s">
        <v>161</v>
      </c>
      <c r="C151" s="6" t="str">
        <f>VLOOKUP($B151,[1]面试人员名单!$E$2:$O$432,5,0)</f>
        <v>0008绥阳县蒲场镇卫生院</v>
      </c>
      <c r="D151" s="7">
        <f>VLOOKUP($B151,[1]面试人员名单!$E$2:$O$432,7,0)</f>
        <v>22109000801</v>
      </c>
      <c r="E151" s="6">
        <f>VLOOKUP($B151,[1]面试人员名单!$E$2:$O$432,9,0)</f>
        <v>127</v>
      </c>
      <c r="F151" s="6">
        <f t="shared" si="6"/>
        <v>25.4</v>
      </c>
      <c r="G151" s="6">
        <f>VLOOKUP($B151,[1]面试人员名单!$E$2:$O$432,11,0)</f>
        <v>69.2</v>
      </c>
      <c r="H151" s="6">
        <f t="shared" si="7"/>
        <v>27.68</v>
      </c>
      <c r="I151" s="6">
        <f t="shared" si="8"/>
        <v>53.08</v>
      </c>
      <c r="J151" s="10" t="s">
        <v>14</v>
      </c>
      <c r="K151" s="12"/>
    </row>
    <row r="152" ht="14.25" spans="1:11">
      <c r="A152" s="4">
        <v>150</v>
      </c>
      <c r="B152" s="5" t="s">
        <v>162</v>
      </c>
      <c r="C152" s="6" t="str">
        <f>VLOOKUP($B152,[1]面试人员名单!$E$2:$O$432,5,0)</f>
        <v>0009绥阳县温泉镇卫生院</v>
      </c>
      <c r="D152" s="7">
        <f>VLOOKUP($B152,[1]面试人员名单!$E$2:$O$432,7,0)</f>
        <v>22109000901</v>
      </c>
      <c r="E152" s="6">
        <f>VLOOKUP($B152,[1]面试人员名单!$E$2:$O$432,9,0)</f>
        <v>173.5</v>
      </c>
      <c r="F152" s="6">
        <f t="shared" si="6"/>
        <v>34.7</v>
      </c>
      <c r="G152" s="6">
        <f>VLOOKUP($B152,[1]面试人员名单!$E$2:$O$432,11,0)</f>
        <v>76</v>
      </c>
      <c r="H152" s="6">
        <f t="shared" si="7"/>
        <v>30.4</v>
      </c>
      <c r="I152" s="6">
        <f t="shared" si="8"/>
        <v>65.1</v>
      </c>
      <c r="J152" s="10" t="str">
        <f>IF(VLOOKUP($B152,[1]面试人员名单!$E$2:$T$432,14,0)=0,"",VLOOKUP($B152,[1]面试人员名单!$E$2:$T$432,15,0))</f>
        <v>是</v>
      </c>
      <c r="K152" s="12"/>
    </row>
    <row r="153" ht="14.25" spans="1:11">
      <c r="A153" s="4">
        <v>151</v>
      </c>
      <c r="B153" s="5" t="s">
        <v>163</v>
      </c>
      <c r="C153" s="6" t="str">
        <f>VLOOKUP($B153,[1]面试人员名单!$E$2:$O$432,5,0)</f>
        <v>0009绥阳县温泉镇卫生院</v>
      </c>
      <c r="D153" s="7">
        <f>VLOOKUP($B153,[1]面试人员名单!$E$2:$O$432,7,0)</f>
        <v>22109000901</v>
      </c>
      <c r="E153" s="6">
        <f>VLOOKUP($B153,[1]面试人员名单!$E$2:$O$432,9,0)</f>
        <v>160.9</v>
      </c>
      <c r="F153" s="6">
        <f t="shared" si="6"/>
        <v>32.18</v>
      </c>
      <c r="G153" s="6">
        <f>VLOOKUP($B153,[1]面试人员名单!$E$2:$O$432,11,0)</f>
        <v>80</v>
      </c>
      <c r="H153" s="6">
        <f t="shared" si="7"/>
        <v>32</v>
      </c>
      <c r="I153" s="6">
        <f t="shared" si="8"/>
        <v>64.18</v>
      </c>
      <c r="J153" s="10" t="s">
        <v>14</v>
      </c>
      <c r="K153" s="12"/>
    </row>
    <row r="154" ht="14.25" spans="1:11">
      <c r="A154" s="4">
        <v>152</v>
      </c>
      <c r="B154" s="5" t="s">
        <v>164</v>
      </c>
      <c r="C154" s="6" t="str">
        <f>VLOOKUP($B154,[1]面试人员名单!$E$2:$O$432,5,0)</f>
        <v>0009绥阳县温泉镇卫生院</v>
      </c>
      <c r="D154" s="7">
        <f>VLOOKUP($B154,[1]面试人员名单!$E$2:$O$432,7,0)</f>
        <v>22109000901</v>
      </c>
      <c r="E154" s="6">
        <f>VLOOKUP($B154,[1]面试人员名单!$E$2:$O$432,9,0)</f>
        <v>160.3</v>
      </c>
      <c r="F154" s="6">
        <f t="shared" si="6"/>
        <v>32.06</v>
      </c>
      <c r="G154" s="6">
        <f>VLOOKUP($B154,[1]面试人员名单!$E$2:$O$432,11,0)</f>
        <v>60.6</v>
      </c>
      <c r="H154" s="6">
        <f t="shared" si="7"/>
        <v>24.24</v>
      </c>
      <c r="I154" s="6">
        <f t="shared" si="8"/>
        <v>56.3</v>
      </c>
      <c r="J154" s="10" t="s">
        <v>14</v>
      </c>
      <c r="K154" s="12"/>
    </row>
    <row r="155" ht="14.25" spans="1:11">
      <c r="A155" s="4">
        <v>153</v>
      </c>
      <c r="B155" s="5" t="s">
        <v>165</v>
      </c>
      <c r="C155" s="6" t="str">
        <f>VLOOKUP($B155,[1]面试人员名单!$E$2:$O$432,5,0)</f>
        <v>0009绥阳县温泉镇卫生院</v>
      </c>
      <c r="D155" s="7">
        <f>VLOOKUP($B155,[1]面试人员名单!$E$2:$O$432,7,0)</f>
        <v>22109000902</v>
      </c>
      <c r="E155" s="6">
        <f>VLOOKUP($B155,[1]面试人员名单!$E$2:$O$432,9,0)</f>
        <v>164</v>
      </c>
      <c r="F155" s="6">
        <f t="shared" si="6"/>
        <v>32.8</v>
      </c>
      <c r="G155" s="6">
        <f>VLOOKUP($B155,[1]面试人员名单!$E$2:$O$432,11,0)</f>
        <v>73.8</v>
      </c>
      <c r="H155" s="6">
        <f t="shared" si="7"/>
        <v>29.52</v>
      </c>
      <c r="I155" s="6">
        <f t="shared" si="8"/>
        <v>62.32</v>
      </c>
      <c r="J155" s="10" t="str">
        <f>IF(VLOOKUP($B155,[1]面试人员名单!$E$2:$T$432,14,0)=0,"",VLOOKUP($B155,[1]面试人员名单!$E$2:$T$432,15,0))</f>
        <v>是</v>
      </c>
      <c r="K155" s="12"/>
    </row>
    <row r="156" ht="14.25" spans="1:11">
      <c r="A156" s="4">
        <v>154</v>
      </c>
      <c r="B156" s="5" t="s">
        <v>166</v>
      </c>
      <c r="C156" s="6" t="str">
        <f>VLOOKUP($B156,[1]面试人员名单!$E$2:$O$432,5,0)</f>
        <v>0009绥阳县温泉镇卫生院</v>
      </c>
      <c r="D156" s="7">
        <f>VLOOKUP($B156,[1]面试人员名单!$E$2:$O$432,7,0)</f>
        <v>22109000902</v>
      </c>
      <c r="E156" s="6">
        <f>VLOOKUP($B156,[1]面试人员名单!$E$2:$O$432,9,0)</f>
        <v>154.2</v>
      </c>
      <c r="F156" s="6">
        <f t="shared" si="6"/>
        <v>30.84</v>
      </c>
      <c r="G156" s="6">
        <f>VLOOKUP($B156,[1]面试人员名单!$E$2:$O$432,11,0)</f>
        <v>77.8</v>
      </c>
      <c r="H156" s="6">
        <f t="shared" si="7"/>
        <v>31.12</v>
      </c>
      <c r="I156" s="6">
        <f t="shared" si="8"/>
        <v>61.96</v>
      </c>
      <c r="J156" s="10" t="s">
        <v>14</v>
      </c>
      <c r="K156" s="12"/>
    </row>
    <row r="157" ht="14.25" spans="1:11">
      <c r="A157" s="4">
        <v>155</v>
      </c>
      <c r="B157" s="5" t="s">
        <v>167</v>
      </c>
      <c r="C157" s="6" t="str">
        <f>VLOOKUP($B157,[1]面试人员名单!$E$2:$O$432,5,0)</f>
        <v>0009绥阳县温泉镇卫生院</v>
      </c>
      <c r="D157" s="7">
        <f>VLOOKUP($B157,[1]面试人员名单!$E$2:$O$432,7,0)</f>
        <v>22109000902</v>
      </c>
      <c r="E157" s="6">
        <f>VLOOKUP($B157,[1]面试人员名单!$E$2:$O$432,9,0)</f>
        <v>155.1</v>
      </c>
      <c r="F157" s="6">
        <f t="shared" si="6"/>
        <v>31.02</v>
      </c>
      <c r="G157" s="6">
        <f>VLOOKUP($B157,[1]面试人员名单!$E$2:$O$432,11,0)</f>
        <v>69.8</v>
      </c>
      <c r="H157" s="6">
        <f t="shared" si="7"/>
        <v>27.92</v>
      </c>
      <c r="I157" s="6">
        <f t="shared" si="8"/>
        <v>58.94</v>
      </c>
      <c r="J157" s="10" t="s">
        <v>14</v>
      </c>
      <c r="K157" s="12"/>
    </row>
    <row r="158" ht="14.25" spans="1:11">
      <c r="A158" s="4">
        <v>156</v>
      </c>
      <c r="B158" s="5" t="s">
        <v>168</v>
      </c>
      <c r="C158" s="6" t="str">
        <f>VLOOKUP($B158,[1]面试人员名单!$E$2:$O$432,5,0)</f>
        <v>0010绥阳县青杠塘镇卫生院</v>
      </c>
      <c r="D158" s="7">
        <f>VLOOKUP($B158,[1]面试人员名单!$E$2:$O$432,7,0)</f>
        <v>22109001001</v>
      </c>
      <c r="E158" s="6">
        <f>VLOOKUP($B158,[1]面试人员名单!$E$2:$O$432,9,0)</f>
        <v>148.9</v>
      </c>
      <c r="F158" s="6">
        <f t="shared" si="6"/>
        <v>29.78</v>
      </c>
      <c r="G158" s="6">
        <f>VLOOKUP($B158,[1]面试人员名单!$E$2:$O$432,11,0)</f>
        <v>73</v>
      </c>
      <c r="H158" s="6">
        <f t="shared" si="7"/>
        <v>29.2</v>
      </c>
      <c r="I158" s="6">
        <f t="shared" si="8"/>
        <v>58.98</v>
      </c>
      <c r="J158" s="10" t="str">
        <f>IF(VLOOKUP($B158,[1]面试人员名单!$E$2:$T$432,14,0)=0,"",VLOOKUP($B158,[1]面试人员名单!$E$2:$T$432,15,0))</f>
        <v>是</v>
      </c>
      <c r="K158" s="12"/>
    </row>
    <row r="159" ht="14.25" spans="1:11">
      <c r="A159" s="4">
        <v>157</v>
      </c>
      <c r="B159" s="5" t="s">
        <v>169</v>
      </c>
      <c r="C159" s="6" t="str">
        <f>VLOOKUP($B159,[1]面试人员名单!$E$2:$O$432,5,0)</f>
        <v>0010绥阳县青杠塘镇卫生院</v>
      </c>
      <c r="D159" s="7">
        <f>VLOOKUP($B159,[1]面试人员名单!$E$2:$O$432,7,0)</f>
        <v>22109001001</v>
      </c>
      <c r="E159" s="6">
        <f>VLOOKUP($B159,[1]面试人员名单!$E$2:$O$432,9,0)</f>
        <v>129.1</v>
      </c>
      <c r="F159" s="6">
        <f t="shared" si="6"/>
        <v>25.82</v>
      </c>
      <c r="G159" s="6">
        <f>VLOOKUP($B159,[1]面试人员名单!$E$2:$O$432,11,0)</f>
        <v>77.4</v>
      </c>
      <c r="H159" s="6">
        <f t="shared" si="7"/>
        <v>30.96</v>
      </c>
      <c r="I159" s="6">
        <f t="shared" si="8"/>
        <v>56.78</v>
      </c>
      <c r="J159" s="10" t="s">
        <v>14</v>
      </c>
      <c r="K159" s="12"/>
    </row>
    <row r="160" ht="14.25" spans="1:11">
      <c r="A160" s="4">
        <v>158</v>
      </c>
      <c r="B160" s="5" t="s">
        <v>170</v>
      </c>
      <c r="C160" s="6" t="str">
        <f>VLOOKUP($B160,[1]面试人员名单!$E$2:$O$432,5,0)</f>
        <v>0010绥阳县青杠塘镇卫生院</v>
      </c>
      <c r="D160" s="7">
        <f>VLOOKUP($B160,[1]面试人员名单!$E$2:$O$432,7,0)</f>
        <v>22109001001</v>
      </c>
      <c r="E160" s="6">
        <f>VLOOKUP($B160,[1]面试人员名单!$E$2:$O$432,9,0)</f>
        <v>129.2</v>
      </c>
      <c r="F160" s="6">
        <f t="shared" si="6"/>
        <v>25.84</v>
      </c>
      <c r="G160" s="6">
        <f>VLOOKUP($B160,[1]面试人员名单!$E$2:$O$432,11,0)</f>
        <v>67.4</v>
      </c>
      <c r="H160" s="6">
        <f t="shared" si="7"/>
        <v>26.96</v>
      </c>
      <c r="I160" s="6">
        <f t="shared" si="8"/>
        <v>52.8</v>
      </c>
      <c r="J160" s="10" t="s">
        <v>14</v>
      </c>
      <c r="K160" s="12"/>
    </row>
    <row r="161" ht="14.25" spans="1:11">
      <c r="A161" s="4">
        <v>159</v>
      </c>
      <c r="B161" s="5" t="s">
        <v>171</v>
      </c>
      <c r="C161" s="6" t="str">
        <f>VLOOKUP($B161,[1]面试人员名单!$E$2:$O$432,5,0)</f>
        <v>0011绥阳县太白镇卫生院</v>
      </c>
      <c r="D161" s="7">
        <f>VLOOKUP($B161,[1]面试人员名单!$E$2:$O$432,7,0)</f>
        <v>22109001101</v>
      </c>
      <c r="E161" s="6">
        <f>VLOOKUP($B161,[1]面试人员名单!$E$2:$O$432,9,0)</f>
        <v>165.3</v>
      </c>
      <c r="F161" s="6">
        <f t="shared" si="6"/>
        <v>33.06</v>
      </c>
      <c r="G161" s="6">
        <f>VLOOKUP($B161,[1]面试人员名单!$E$2:$O$432,11,0)</f>
        <v>74.6</v>
      </c>
      <c r="H161" s="6">
        <f t="shared" si="7"/>
        <v>29.84</v>
      </c>
      <c r="I161" s="6">
        <f t="shared" si="8"/>
        <v>62.9</v>
      </c>
      <c r="J161" s="10" t="str">
        <f>IF(VLOOKUP($B161,[1]面试人员名单!$E$2:$T$432,14,0)=0,"",VLOOKUP($B161,[1]面试人员名单!$E$2:$T$432,15,0))</f>
        <v>是</v>
      </c>
      <c r="K161" s="12"/>
    </row>
    <row r="162" ht="14.25" spans="1:11">
      <c r="A162" s="4">
        <v>160</v>
      </c>
      <c r="B162" s="5" t="s">
        <v>172</v>
      </c>
      <c r="C162" s="6" t="str">
        <f>VLOOKUP($B162,[1]面试人员名单!$E$2:$O$432,5,0)</f>
        <v>0011绥阳县太白镇卫生院</v>
      </c>
      <c r="D162" s="7">
        <f>VLOOKUP($B162,[1]面试人员名单!$E$2:$O$432,7,0)</f>
        <v>22109001101</v>
      </c>
      <c r="E162" s="6">
        <f>VLOOKUP($B162,[1]面试人员名单!$E$2:$O$432,9,0)</f>
        <v>155.5</v>
      </c>
      <c r="F162" s="6">
        <f t="shared" si="6"/>
        <v>31.1</v>
      </c>
      <c r="G162" s="6">
        <f>VLOOKUP($B162,[1]面试人员名单!$E$2:$O$432,11,0)</f>
        <v>69</v>
      </c>
      <c r="H162" s="6">
        <f t="shared" si="7"/>
        <v>27.6</v>
      </c>
      <c r="I162" s="6">
        <f t="shared" si="8"/>
        <v>58.7</v>
      </c>
      <c r="J162" s="10" t="s">
        <v>14</v>
      </c>
      <c r="K162" s="12"/>
    </row>
    <row r="163" ht="14.25" spans="1:11">
      <c r="A163" s="4">
        <v>161</v>
      </c>
      <c r="B163" s="5" t="s">
        <v>173</v>
      </c>
      <c r="C163" s="6" t="str">
        <f>VLOOKUP($B163,[1]面试人员名单!$E$2:$O$432,5,0)</f>
        <v>0011绥阳县太白镇卫生院</v>
      </c>
      <c r="D163" s="7">
        <f>VLOOKUP($B163,[1]面试人员名单!$E$2:$O$432,7,0)</f>
        <v>22109001101</v>
      </c>
      <c r="E163" s="6">
        <f>VLOOKUP($B163,[1]面试人员名单!$E$2:$O$432,9,0)</f>
        <v>152.1</v>
      </c>
      <c r="F163" s="6">
        <f t="shared" si="6"/>
        <v>30.42</v>
      </c>
      <c r="G163" s="6" t="str">
        <f>VLOOKUP($B163,[1]面试人员名单!$E$2:$O$432,11,0)</f>
        <v>缺考</v>
      </c>
      <c r="H163" s="6" t="str">
        <f t="shared" si="7"/>
        <v>缺考</v>
      </c>
      <c r="I163" s="6">
        <f t="shared" si="8"/>
        <v>30.42</v>
      </c>
      <c r="J163" s="10" t="s">
        <v>14</v>
      </c>
      <c r="K163" s="12"/>
    </row>
    <row r="164" ht="14.25" spans="1:11">
      <c r="A164" s="4">
        <v>162</v>
      </c>
      <c r="B164" s="5" t="s">
        <v>174</v>
      </c>
      <c r="C164" s="6" t="str">
        <f>VLOOKUP($B164,[1]面试人员名单!$E$2:$O$432,5,0)</f>
        <v>0012绥阳县黄杨镇卫生院</v>
      </c>
      <c r="D164" s="7">
        <f>VLOOKUP($B164,[1]面试人员名单!$E$2:$O$432,7,0)</f>
        <v>22109001201</v>
      </c>
      <c r="E164" s="6">
        <f>VLOOKUP($B164,[1]面试人员名单!$E$2:$O$432,9,0)</f>
        <v>158.3</v>
      </c>
      <c r="F164" s="6">
        <f t="shared" si="6"/>
        <v>31.66</v>
      </c>
      <c r="G164" s="6">
        <f>VLOOKUP($B164,[1]面试人员名单!$E$2:$O$432,11,0)</f>
        <v>79.2</v>
      </c>
      <c r="H164" s="6">
        <f t="shared" si="7"/>
        <v>31.68</v>
      </c>
      <c r="I164" s="6">
        <f t="shared" si="8"/>
        <v>63.34</v>
      </c>
      <c r="J164" s="10" t="str">
        <f>IF(VLOOKUP($B164,[1]面试人员名单!$E$2:$T$432,14,0)=0,"",VLOOKUP($B164,[1]面试人员名单!$E$2:$T$432,15,0))</f>
        <v>是</v>
      </c>
      <c r="K164" s="12"/>
    </row>
    <row r="165" ht="14.25" spans="1:11">
      <c r="A165" s="4">
        <v>163</v>
      </c>
      <c r="B165" s="5" t="s">
        <v>175</v>
      </c>
      <c r="C165" s="6" t="str">
        <f>VLOOKUP($B165,[1]面试人员名单!$E$2:$O$432,5,0)</f>
        <v>0012绥阳县黄杨镇卫生院</v>
      </c>
      <c r="D165" s="7">
        <f>VLOOKUP($B165,[1]面试人员名单!$E$2:$O$432,7,0)</f>
        <v>22109001201</v>
      </c>
      <c r="E165" s="6">
        <f>VLOOKUP($B165,[1]面试人员名单!$E$2:$O$432,9,0)</f>
        <v>162</v>
      </c>
      <c r="F165" s="6">
        <f t="shared" si="6"/>
        <v>32.4</v>
      </c>
      <c r="G165" s="6">
        <f>VLOOKUP($B165,[1]面试人员名单!$E$2:$O$432,11,0)</f>
        <v>75.4</v>
      </c>
      <c r="H165" s="6">
        <f t="shared" si="7"/>
        <v>30.16</v>
      </c>
      <c r="I165" s="6">
        <f t="shared" si="8"/>
        <v>62.56</v>
      </c>
      <c r="J165" s="10" t="s">
        <v>14</v>
      </c>
      <c r="K165" s="12"/>
    </row>
    <row r="166" ht="14.25" spans="1:11">
      <c r="A166" s="4">
        <v>164</v>
      </c>
      <c r="B166" s="5" t="s">
        <v>176</v>
      </c>
      <c r="C166" s="6" t="str">
        <f>VLOOKUP($B166,[1]面试人员名单!$E$2:$O$432,5,0)</f>
        <v>0012绥阳县黄杨镇卫生院</v>
      </c>
      <c r="D166" s="7">
        <f>VLOOKUP($B166,[1]面试人员名单!$E$2:$O$432,7,0)</f>
        <v>22109001201</v>
      </c>
      <c r="E166" s="6">
        <f>VLOOKUP($B166,[1]面试人员名单!$E$2:$O$432,9,0)</f>
        <v>161.3</v>
      </c>
      <c r="F166" s="6">
        <f t="shared" si="6"/>
        <v>32.26</v>
      </c>
      <c r="G166" s="6">
        <f>VLOOKUP($B166,[1]面试人员名单!$E$2:$O$432,11,0)</f>
        <v>75.4</v>
      </c>
      <c r="H166" s="6">
        <f t="shared" si="7"/>
        <v>30.16</v>
      </c>
      <c r="I166" s="6">
        <f t="shared" si="8"/>
        <v>62.42</v>
      </c>
      <c r="J166" s="10" t="s">
        <v>14</v>
      </c>
      <c r="K166" s="12"/>
    </row>
    <row r="167" ht="14.25" spans="1:11">
      <c r="A167" s="4">
        <v>165</v>
      </c>
      <c r="B167" s="5" t="s">
        <v>177</v>
      </c>
      <c r="C167" s="6" t="str">
        <f>VLOOKUP($B167,[1]面试人员名单!$E$2:$O$432,5,0)</f>
        <v>0012绥阳县黄杨镇卫生院</v>
      </c>
      <c r="D167" s="7">
        <f>VLOOKUP($B167,[1]面试人员名单!$E$2:$O$432,7,0)</f>
        <v>22109001202</v>
      </c>
      <c r="E167" s="6">
        <f>VLOOKUP($B167,[1]面试人员名单!$E$2:$O$432,9,0)</f>
        <v>147.3</v>
      </c>
      <c r="F167" s="6">
        <f t="shared" si="6"/>
        <v>29.46</v>
      </c>
      <c r="G167" s="6">
        <f>VLOOKUP($B167,[1]面试人员名单!$E$2:$O$432,11,0)</f>
        <v>72.4</v>
      </c>
      <c r="H167" s="6">
        <f t="shared" si="7"/>
        <v>28.96</v>
      </c>
      <c r="I167" s="6">
        <f t="shared" si="8"/>
        <v>58.42</v>
      </c>
      <c r="J167" s="10" t="str">
        <f>IF(VLOOKUP($B167,[1]面试人员名单!$E$2:$T$432,14,0)=0,"",VLOOKUP($B167,[1]面试人员名单!$E$2:$T$432,15,0))</f>
        <v>是</v>
      </c>
      <c r="K167" s="12"/>
    </row>
    <row r="168" ht="14.25" spans="1:11">
      <c r="A168" s="4">
        <v>166</v>
      </c>
      <c r="B168" s="5" t="s">
        <v>178</v>
      </c>
      <c r="C168" s="6" t="str">
        <f>VLOOKUP($B168,[1]面试人员名单!$E$2:$O$432,5,0)</f>
        <v>0012绥阳县黄杨镇卫生院</v>
      </c>
      <c r="D168" s="7">
        <f>VLOOKUP($B168,[1]面试人员名单!$E$2:$O$432,7,0)</f>
        <v>22109001202</v>
      </c>
      <c r="E168" s="6">
        <f>VLOOKUP($B168,[1]面试人员名单!$E$2:$O$432,9,0)</f>
        <v>145.4</v>
      </c>
      <c r="F168" s="6">
        <f t="shared" si="6"/>
        <v>29.08</v>
      </c>
      <c r="G168" s="6">
        <f>VLOOKUP($B168,[1]面试人员名单!$E$2:$O$432,11,0)</f>
        <v>72</v>
      </c>
      <c r="H168" s="6">
        <f t="shared" si="7"/>
        <v>28.8</v>
      </c>
      <c r="I168" s="6">
        <f t="shared" si="8"/>
        <v>57.88</v>
      </c>
      <c r="J168" s="10" t="s">
        <v>14</v>
      </c>
      <c r="K168" s="12"/>
    </row>
    <row r="169" ht="14.25" spans="1:11">
      <c r="A169" s="4">
        <v>167</v>
      </c>
      <c r="B169" s="5" t="s">
        <v>179</v>
      </c>
      <c r="C169" s="6" t="str">
        <f>VLOOKUP($B169,[1]面试人员名单!$E$2:$O$432,5,0)</f>
        <v>0012绥阳县黄杨镇卫生院</v>
      </c>
      <c r="D169" s="7">
        <f>VLOOKUP($B169,[1]面试人员名单!$E$2:$O$432,7,0)</f>
        <v>22109001202</v>
      </c>
      <c r="E169" s="6">
        <f>VLOOKUP($B169,[1]面试人员名单!$E$2:$O$432,9,0)</f>
        <v>145.9</v>
      </c>
      <c r="F169" s="6">
        <f t="shared" si="6"/>
        <v>29.18</v>
      </c>
      <c r="G169" s="6" t="str">
        <f>VLOOKUP($B169,[1]面试人员名单!$E$2:$O$432,11,0)</f>
        <v>缺考</v>
      </c>
      <c r="H169" s="6" t="str">
        <f t="shared" si="7"/>
        <v>缺考</v>
      </c>
      <c r="I169" s="6">
        <f t="shared" si="8"/>
        <v>29.18</v>
      </c>
      <c r="J169" s="10" t="s">
        <v>14</v>
      </c>
      <c r="K169" s="12"/>
    </row>
    <row r="170" ht="14.25" spans="1:11">
      <c r="A170" s="4">
        <v>168</v>
      </c>
      <c r="B170" s="5" t="s">
        <v>180</v>
      </c>
      <c r="C170" s="6" t="str">
        <f>VLOOKUP($B170,[1]面试人员名单!$E$2:$O$432,5,0)</f>
        <v>0012绥阳县黄杨镇卫生院</v>
      </c>
      <c r="D170" s="7">
        <f>VLOOKUP($B170,[1]面试人员名单!$E$2:$O$432,7,0)</f>
        <v>22109001203</v>
      </c>
      <c r="E170" s="6">
        <f>VLOOKUP($B170,[1]面试人员名单!$E$2:$O$432,9,0)</f>
        <v>182.9</v>
      </c>
      <c r="F170" s="6">
        <f t="shared" si="6"/>
        <v>36.58</v>
      </c>
      <c r="G170" s="6">
        <f>VLOOKUP($B170,[1]面试人员名单!$E$2:$O$432,11,0)</f>
        <v>77.6</v>
      </c>
      <c r="H170" s="6">
        <f t="shared" si="7"/>
        <v>31.04</v>
      </c>
      <c r="I170" s="6">
        <f t="shared" si="8"/>
        <v>67.62</v>
      </c>
      <c r="J170" s="10" t="str">
        <f>IF(VLOOKUP($B170,[1]面试人员名单!$E$2:$T$432,14,0)=0,"",VLOOKUP($B170,[1]面试人员名单!$E$2:$T$432,15,0))</f>
        <v>是</v>
      </c>
      <c r="K170" s="12"/>
    </row>
    <row r="171" ht="14.25" spans="1:11">
      <c r="A171" s="4">
        <v>169</v>
      </c>
      <c r="B171" s="5" t="s">
        <v>181</v>
      </c>
      <c r="C171" s="6" t="str">
        <f>VLOOKUP($B171,[1]面试人员名单!$E$2:$O$432,5,0)</f>
        <v>0012绥阳县黄杨镇卫生院</v>
      </c>
      <c r="D171" s="7">
        <f>VLOOKUP($B171,[1]面试人员名单!$E$2:$O$432,7,0)</f>
        <v>22109001203</v>
      </c>
      <c r="E171" s="6">
        <f>VLOOKUP($B171,[1]面试人员名单!$E$2:$O$432,9,0)</f>
        <v>151.4</v>
      </c>
      <c r="F171" s="6">
        <f t="shared" si="6"/>
        <v>30.28</v>
      </c>
      <c r="G171" s="6">
        <f>VLOOKUP($B171,[1]面试人员名单!$E$2:$O$432,11,0)</f>
        <v>74.8</v>
      </c>
      <c r="H171" s="6">
        <f t="shared" si="7"/>
        <v>29.92</v>
      </c>
      <c r="I171" s="6">
        <f t="shared" si="8"/>
        <v>60.2</v>
      </c>
      <c r="J171" s="10" t="s">
        <v>14</v>
      </c>
      <c r="K171" s="12"/>
    </row>
    <row r="172" ht="14.25" spans="1:11">
      <c r="A172" s="4">
        <v>170</v>
      </c>
      <c r="B172" s="5" t="s">
        <v>182</v>
      </c>
      <c r="C172" s="6" t="str">
        <f>VLOOKUP($B172,[1]面试人员名单!$E$2:$O$432,5,0)</f>
        <v>0012绥阳县黄杨镇卫生院</v>
      </c>
      <c r="D172" s="7">
        <f>VLOOKUP($B172,[1]面试人员名单!$E$2:$O$432,7,0)</f>
        <v>22109001203</v>
      </c>
      <c r="E172" s="6">
        <f>VLOOKUP($B172,[1]面试人员名单!$E$2:$O$432,9,0)</f>
        <v>152.8</v>
      </c>
      <c r="F172" s="6">
        <f t="shared" si="6"/>
        <v>30.56</v>
      </c>
      <c r="G172" s="6">
        <f>VLOOKUP($B172,[1]面试人员名单!$E$2:$O$432,11,0)</f>
        <v>70</v>
      </c>
      <c r="H172" s="6">
        <f t="shared" si="7"/>
        <v>28</v>
      </c>
      <c r="I172" s="6">
        <f t="shared" si="8"/>
        <v>58.56</v>
      </c>
      <c r="J172" s="10" t="s">
        <v>14</v>
      </c>
      <c r="K172" s="12"/>
    </row>
    <row r="173" ht="14.25" spans="1:11">
      <c r="A173" s="4">
        <v>171</v>
      </c>
      <c r="B173" s="5" t="s">
        <v>183</v>
      </c>
      <c r="C173" s="6" t="str">
        <f>VLOOKUP($B173,[1]面试人员名单!$E$2:$O$432,5,0)</f>
        <v>0013绥阳县郑场镇卫生院</v>
      </c>
      <c r="D173" s="7">
        <f>VLOOKUP($B173,[1]面试人员名单!$E$2:$O$432,7,0)</f>
        <v>22109001301</v>
      </c>
      <c r="E173" s="6">
        <f>VLOOKUP($B173,[1]面试人员名单!$E$2:$O$432,9,0)</f>
        <v>177.7</v>
      </c>
      <c r="F173" s="6">
        <f t="shared" si="6"/>
        <v>35.54</v>
      </c>
      <c r="G173" s="6">
        <f>VLOOKUP($B173,[1]面试人员名单!$E$2:$O$432,11,0)</f>
        <v>71.2</v>
      </c>
      <c r="H173" s="6">
        <f t="shared" si="7"/>
        <v>28.48</v>
      </c>
      <c r="I173" s="6">
        <f t="shared" si="8"/>
        <v>64.02</v>
      </c>
      <c r="J173" s="10" t="str">
        <f>IF(VLOOKUP($B173,[1]面试人员名单!$E$2:$T$432,14,0)=0,"",VLOOKUP($B173,[1]面试人员名单!$E$2:$T$432,15,0))</f>
        <v>是</v>
      </c>
      <c r="K173" s="12"/>
    </row>
    <row r="174" ht="14.25" spans="1:11">
      <c r="A174" s="4">
        <v>172</v>
      </c>
      <c r="B174" s="5" t="s">
        <v>184</v>
      </c>
      <c r="C174" s="6" t="str">
        <f>VLOOKUP($B174,[1]面试人员名单!$E$2:$O$432,5,0)</f>
        <v>0013绥阳县郑场镇卫生院</v>
      </c>
      <c r="D174" s="7">
        <f>VLOOKUP($B174,[1]面试人员名单!$E$2:$O$432,7,0)</f>
        <v>22109001301</v>
      </c>
      <c r="E174" s="6">
        <f>VLOOKUP($B174,[1]面试人员名单!$E$2:$O$432,9,0)</f>
        <v>166.4</v>
      </c>
      <c r="F174" s="6">
        <f t="shared" si="6"/>
        <v>33.28</v>
      </c>
      <c r="G174" s="6">
        <f>VLOOKUP($B174,[1]面试人员名单!$E$2:$O$432,11,0)</f>
        <v>72.8</v>
      </c>
      <c r="H174" s="6">
        <f t="shared" si="7"/>
        <v>29.12</v>
      </c>
      <c r="I174" s="6">
        <f t="shared" si="8"/>
        <v>62.4</v>
      </c>
      <c r="J174" s="10" t="s">
        <v>14</v>
      </c>
      <c r="K174" s="12"/>
    </row>
    <row r="175" ht="14.25" spans="1:11">
      <c r="A175" s="4">
        <v>173</v>
      </c>
      <c r="B175" s="5" t="s">
        <v>185</v>
      </c>
      <c r="C175" s="6" t="str">
        <f>VLOOKUP($B175,[1]面试人员名单!$E$2:$O$432,5,0)</f>
        <v>0013绥阳县郑场镇卫生院</v>
      </c>
      <c r="D175" s="7">
        <f>VLOOKUP($B175,[1]面试人员名单!$E$2:$O$432,7,0)</f>
        <v>22109001301</v>
      </c>
      <c r="E175" s="6">
        <f>VLOOKUP($B175,[1]面试人员名单!$E$2:$O$432,9,0)</f>
        <v>149.5</v>
      </c>
      <c r="F175" s="6">
        <f t="shared" si="6"/>
        <v>29.9</v>
      </c>
      <c r="G175" s="6">
        <f>VLOOKUP($B175,[1]面试人员名单!$E$2:$O$432,11,0)</f>
        <v>75.2</v>
      </c>
      <c r="H175" s="6">
        <f t="shared" si="7"/>
        <v>30.08</v>
      </c>
      <c r="I175" s="6">
        <f t="shared" si="8"/>
        <v>59.98</v>
      </c>
      <c r="J175" s="10" t="s">
        <v>14</v>
      </c>
      <c r="K175" s="12"/>
    </row>
    <row r="176" ht="14.25" spans="1:11">
      <c r="A176" s="4">
        <v>174</v>
      </c>
      <c r="B176" s="5" t="s">
        <v>186</v>
      </c>
      <c r="C176" s="6" t="str">
        <f>VLOOKUP($B176,[1]面试人员名单!$E$2:$O$432,5,0)</f>
        <v>0014绥阳县宽阔镇卫生院</v>
      </c>
      <c r="D176" s="7">
        <f>VLOOKUP($B176,[1]面试人员名单!$E$2:$O$432,7,0)</f>
        <v>22109001401</v>
      </c>
      <c r="E176" s="6">
        <f>VLOOKUP($B176,[1]面试人员名单!$E$2:$O$432,9,0)</f>
        <v>192.5</v>
      </c>
      <c r="F176" s="6">
        <f t="shared" si="6"/>
        <v>38.5</v>
      </c>
      <c r="G176" s="6">
        <f>VLOOKUP($B176,[1]面试人员名单!$E$2:$O$432,11,0)</f>
        <v>80.2</v>
      </c>
      <c r="H176" s="6">
        <f t="shared" si="7"/>
        <v>32.08</v>
      </c>
      <c r="I176" s="6">
        <f t="shared" si="8"/>
        <v>70.58</v>
      </c>
      <c r="J176" s="10" t="str">
        <f>IF(VLOOKUP($B176,[1]面试人员名单!$E$2:$T$432,14,0)=0,"",VLOOKUP($B176,[1]面试人员名单!$E$2:$T$432,15,0))</f>
        <v>是</v>
      </c>
      <c r="K176" s="12"/>
    </row>
    <row r="177" ht="14.25" spans="1:11">
      <c r="A177" s="4">
        <v>175</v>
      </c>
      <c r="B177" s="5" t="s">
        <v>187</v>
      </c>
      <c r="C177" s="6" t="str">
        <f>VLOOKUP($B177,[1]面试人员名单!$E$2:$O$432,5,0)</f>
        <v>0014绥阳县宽阔镇卫生院</v>
      </c>
      <c r="D177" s="7">
        <f>VLOOKUP($B177,[1]面试人员名单!$E$2:$O$432,7,0)</f>
        <v>22109001401</v>
      </c>
      <c r="E177" s="6">
        <f>VLOOKUP($B177,[1]面试人员名单!$E$2:$O$432,9,0)</f>
        <v>182.5</v>
      </c>
      <c r="F177" s="6">
        <f t="shared" si="6"/>
        <v>36.5</v>
      </c>
      <c r="G177" s="6">
        <f>VLOOKUP($B177,[1]面试人员名单!$E$2:$O$432,11,0)</f>
        <v>82.8</v>
      </c>
      <c r="H177" s="6">
        <f t="shared" si="7"/>
        <v>33.12</v>
      </c>
      <c r="I177" s="6">
        <f t="shared" si="8"/>
        <v>69.62</v>
      </c>
      <c r="J177" s="10" t="s">
        <v>14</v>
      </c>
      <c r="K177" s="12"/>
    </row>
    <row r="178" ht="14.25" spans="1:11">
      <c r="A178" s="4">
        <v>176</v>
      </c>
      <c r="B178" s="5" t="s">
        <v>188</v>
      </c>
      <c r="C178" s="6" t="str">
        <f>VLOOKUP($B178,[1]面试人员名单!$E$2:$O$432,5,0)</f>
        <v>0014绥阳县宽阔镇卫生院</v>
      </c>
      <c r="D178" s="7">
        <f>VLOOKUP($B178,[1]面试人员名单!$E$2:$O$432,7,0)</f>
        <v>22109001401</v>
      </c>
      <c r="E178" s="6">
        <f>VLOOKUP($B178,[1]面试人员名单!$E$2:$O$432,9,0)</f>
        <v>171</v>
      </c>
      <c r="F178" s="6">
        <f t="shared" si="6"/>
        <v>34.2</v>
      </c>
      <c r="G178" s="6">
        <f>VLOOKUP($B178,[1]面试人员名单!$E$2:$O$432,11,0)</f>
        <v>75.4</v>
      </c>
      <c r="H178" s="6">
        <f t="shared" si="7"/>
        <v>30.16</v>
      </c>
      <c r="I178" s="6">
        <f t="shared" si="8"/>
        <v>64.36</v>
      </c>
      <c r="J178" s="10" t="s">
        <v>14</v>
      </c>
      <c r="K178" s="12"/>
    </row>
    <row r="179" ht="14.25" spans="1:11">
      <c r="A179" s="4">
        <v>177</v>
      </c>
      <c r="B179" s="5" t="s">
        <v>189</v>
      </c>
      <c r="C179" s="6" t="str">
        <f>VLOOKUP($B179,[1]面试人员名单!$E$2:$O$432,5,0)</f>
        <v>0014绥阳县宽阔镇卫生院</v>
      </c>
      <c r="D179" s="7">
        <f>VLOOKUP($B179,[1]面试人员名单!$E$2:$O$432,7,0)</f>
        <v>22109001401</v>
      </c>
      <c r="E179" s="6">
        <f>VLOOKUP($B179,[1]面试人员名单!$E$2:$O$432,9,0)</f>
        <v>171</v>
      </c>
      <c r="F179" s="6">
        <f t="shared" si="6"/>
        <v>34.2</v>
      </c>
      <c r="G179" s="6">
        <f>VLOOKUP($B179,[1]面试人员名单!$E$2:$O$432,11,0)</f>
        <v>74.2</v>
      </c>
      <c r="H179" s="6">
        <f t="shared" si="7"/>
        <v>29.68</v>
      </c>
      <c r="I179" s="6">
        <f t="shared" si="8"/>
        <v>63.88</v>
      </c>
      <c r="J179" s="10" t="s">
        <v>14</v>
      </c>
      <c r="K179" s="12"/>
    </row>
    <row r="180" ht="14.25" spans="1:11">
      <c r="A180" s="4">
        <v>178</v>
      </c>
      <c r="B180" s="5" t="s">
        <v>190</v>
      </c>
      <c r="C180" s="6" t="str">
        <f>VLOOKUP($B180,[1]面试人员名单!$E$2:$O$432,5,0)</f>
        <v>0015绥阳县旺草镇卫生院</v>
      </c>
      <c r="D180" s="7">
        <f>VLOOKUP($B180,[1]面试人员名单!$E$2:$O$432,7,0)</f>
        <v>22109001501</v>
      </c>
      <c r="E180" s="6">
        <f>VLOOKUP($B180,[1]面试人员名单!$E$2:$O$432,9,0)</f>
        <v>187.5</v>
      </c>
      <c r="F180" s="6">
        <f t="shared" si="6"/>
        <v>37.5</v>
      </c>
      <c r="G180" s="6">
        <f>VLOOKUP($B180,[1]面试人员名单!$E$2:$O$432,11,0)</f>
        <v>79.4</v>
      </c>
      <c r="H180" s="6">
        <f t="shared" si="7"/>
        <v>31.76</v>
      </c>
      <c r="I180" s="6">
        <f t="shared" si="8"/>
        <v>69.26</v>
      </c>
      <c r="J180" s="10" t="str">
        <f>IF(VLOOKUP($B180,[1]面试人员名单!$E$2:$T$432,14,0)=0,"",VLOOKUP($B180,[1]面试人员名单!$E$2:$T$432,15,0))</f>
        <v>是</v>
      </c>
      <c r="K180" s="12"/>
    </row>
    <row r="181" ht="14.25" spans="1:11">
      <c r="A181" s="4">
        <v>179</v>
      </c>
      <c r="B181" s="5" t="s">
        <v>191</v>
      </c>
      <c r="C181" s="6" t="str">
        <f>VLOOKUP($B181,[1]面试人员名单!$E$2:$O$432,5,0)</f>
        <v>0015绥阳县旺草镇卫生院</v>
      </c>
      <c r="D181" s="7">
        <f>VLOOKUP($B181,[1]面试人员名单!$E$2:$O$432,7,0)</f>
        <v>22109001501</v>
      </c>
      <c r="E181" s="6">
        <f>VLOOKUP($B181,[1]面试人员名单!$E$2:$O$432,9,0)</f>
        <v>180.5</v>
      </c>
      <c r="F181" s="6">
        <f t="shared" si="6"/>
        <v>36.1</v>
      </c>
      <c r="G181" s="6">
        <f>VLOOKUP($B181,[1]面试人员名单!$E$2:$O$432,11,0)</f>
        <v>79.8</v>
      </c>
      <c r="H181" s="6">
        <f t="shared" si="7"/>
        <v>31.92</v>
      </c>
      <c r="I181" s="6">
        <f t="shared" si="8"/>
        <v>68.02</v>
      </c>
      <c r="J181" s="10" t="s">
        <v>14</v>
      </c>
      <c r="K181" s="12"/>
    </row>
    <row r="182" ht="14.25" spans="1:11">
      <c r="A182" s="4">
        <v>180</v>
      </c>
      <c r="B182" s="5" t="s">
        <v>192</v>
      </c>
      <c r="C182" s="6" t="str">
        <f>VLOOKUP($B182,[1]面试人员名单!$E$2:$O$432,5,0)</f>
        <v>0015绥阳县旺草镇卫生院</v>
      </c>
      <c r="D182" s="7">
        <f>VLOOKUP($B182,[1]面试人员名单!$E$2:$O$432,7,0)</f>
        <v>22109001501</v>
      </c>
      <c r="E182" s="6">
        <f>VLOOKUP($B182,[1]面试人员名单!$E$2:$O$432,9,0)</f>
        <v>170</v>
      </c>
      <c r="F182" s="6">
        <f t="shared" si="6"/>
        <v>34</v>
      </c>
      <c r="G182" s="6">
        <f>VLOOKUP($B182,[1]面试人员名单!$E$2:$O$432,11,0)</f>
        <v>79.4</v>
      </c>
      <c r="H182" s="6">
        <f t="shared" si="7"/>
        <v>31.76</v>
      </c>
      <c r="I182" s="6">
        <f t="shared" si="8"/>
        <v>65.76</v>
      </c>
      <c r="J182" s="10" t="s">
        <v>14</v>
      </c>
      <c r="K182" s="12"/>
    </row>
    <row r="183" ht="14.25" spans="1:11">
      <c r="A183" s="4">
        <v>181</v>
      </c>
      <c r="B183" s="5" t="s">
        <v>193</v>
      </c>
      <c r="C183" s="6" t="str">
        <f>VLOOKUP($B183,[1]面试人员名单!$E$2:$O$432,5,0)</f>
        <v>0015绥阳县旺草镇卫生院</v>
      </c>
      <c r="D183" s="7">
        <f>VLOOKUP($B183,[1]面试人员名单!$E$2:$O$432,7,0)</f>
        <v>22109001502</v>
      </c>
      <c r="E183" s="6">
        <f>VLOOKUP($B183,[1]面试人员名单!$E$2:$O$432,9,0)</f>
        <v>166.2</v>
      </c>
      <c r="F183" s="6">
        <f t="shared" si="6"/>
        <v>33.24</v>
      </c>
      <c r="G183" s="6">
        <f>VLOOKUP($B183,[1]面试人员名单!$E$2:$O$432,11,0)</f>
        <v>73.8</v>
      </c>
      <c r="H183" s="6">
        <f t="shared" si="7"/>
        <v>29.52</v>
      </c>
      <c r="I183" s="6">
        <f t="shared" si="8"/>
        <v>62.76</v>
      </c>
      <c r="J183" s="10" t="str">
        <f>IF(VLOOKUP($B183,[1]面试人员名单!$E$2:$T$432,14,0)=0,"",VLOOKUP($B183,[1]面试人员名单!$E$2:$T$432,15,0))</f>
        <v>是</v>
      </c>
      <c r="K183" s="12"/>
    </row>
    <row r="184" ht="14.25" spans="1:11">
      <c r="A184" s="4">
        <v>182</v>
      </c>
      <c r="B184" s="5" t="s">
        <v>194</v>
      </c>
      <c r="C184" s="6" t="str">
        <f>VLOOKUP($B184,[1]面试人员名单!$E$2:$O$432,5,0)</f>
        <v>0015绥阳县旺草镇卫生院</v>
      </c>
      <c r="D184" s="7">
        <f>VLOOKUP($B184,[1]面试人员名单!$E$2:$O$432,7,0)</f>
        <v>22109001502</v>
      </c>
      <c r="E184" s="6">
        <f>VLOOKUP($B184,[1]面试人员名单!$E$2:$O$432,9,0)</f>
        <v>169.1</v>
      </c>
      <c r="F184" s="6">
        <f t="shared" si="6"/>
        <v>33.82</v>
      </c>
      <c r="G184" s="6">
        <f>VLOOKUP($B184,[1]面试人员名单!$E$2:$O$432,11,0)</f>
        <v>71.2</v>
      </c>
      <c r="H184" s="6">
        <f t="shared" si="7"/>
        <v>28.48</v>
      </c>
      <c r="I184" s="6">
        <f t="shared" si="8"/>
        <v>62.3</v>
      </c>
      <c r="J184" s="10" t="s">
        <v>14</v>
      </c>
      <c r="K184" s="12"/>
    </row>
    <row r="185" ht="14.25" spans="1:11">
      <c r="A185" s="4">
        <v>183</v>
      </c>
      <c r="B185" s="5" t="s">
        <v>195</v>
      </c>
      <c r="C185" s="6" t="str">
        <f>VLOOKUP($B185,[1]面试人员名单!$E$2:$O$432,5,0)</f>
        <v>0015绥阳县旺草镇卫生院</v>
      </c>
      <c r="D185" s="7">
        <f>VLOOKUP($B185,[1]面试人员名单!$E$2:$O$432,7,0)</f>
        <v>22109001502</v>
      </c>
      <c r="E185" s="6">
        <f>VLOOKUP($B185,[1]面试人员名单!$E$2:$O$432,9,0)</f>
        <v>163.2</v>
      </c>
      <c r="F185" s="6">
        <f t="shared" si="6"/>
        <v>32.64</v>
      </c>
      <c r="G185" s="6">
        <f>VLOOKUP($B185,[1]面试人员名单!$E$2:$O$432,11,0)</f>
        <v>69.8</v>
      </c>
      <c r="H185" s="6">
        <f t="shared" si="7"/>
        <v>27.92</v>
      </c>
      <c r="I185" s="6">
        <f t="shared" si="8"/>
        <v>60.56</v>
      </c>
      <c r="J185" s="10" t="s">
        <v>14</v>
      </c>
      <c r="K185" s="12"/>
    </row>
    <row r="186" ht="14.25" spans="1:11">
      <c r="A186" s="4">
        <v>184</v>
      </c>
      <c r="B186" s="5" t="s">
        <v>196</v>
      </c>
      <c r="C186" s="6" t="str">
        <f>VLOOKUP($B186,[1]面试人员名单!$E$2:$O$432,5,0)</f>
        <v>0016绥阳县枧坝镇卫生院</v>
      </c>
      <c r="D186" s="7">
        <f>VLOOKUP($B186,[1]面试人员名单!$E$2:$O$432,7,0)</f>
        <v>22109001601</v>
      </c>
      <c r="E186" s="6">
        <f>VLOOKUP($B186,[1]面试人员名单!$E$2:$O$432,9,0)</f>
        <v>163.3</v>
      </c>
      <c r="F186" s="6">
        <f t="shared" si="6"/>
        <v>32.66</v>
      </c>
      <c r="G186" s="6">
        <f>VLOOKUP($B186,[1]面试人员名单!$E$2:$O$432,11,0)</f>
        <v>82.6</v>
      </c>
      <c r="H186" s="6">
        <f t="shared" si="7"/>
        <v>33.04</v>
      </c>
      <c r="I186" s="6">
        <f t="shared" si="8"/>
        <v>65.7</v>
      </c>
      <c r="J186" s="10" t="str">
        <f>IF(VLOOKUP($B186,[1]面试人员名单!$E$2:$T$432,14,0)=0,"",VLOOKUP($B186,[1]面试人员名单!$E$2:$T$432,15,0))</f>
        <v>是</v>
      </c>
      <c r="K186" s="12"/>
    </row>
    <row r="187" ht="14.25" spans="1:11">
      <c r="A187" s="4">
        <v>185</v>
      </c>
      <c r="B187" s="5" t="s">
        <v>197</v>
      </c>
      <c r="C187" s="6" t="str">
        <f>VLOOKUP($B187,[1]面试人员名单!$E$2:$O$432,5,0)</f>
        <v>0016绥阳县枧坝镇卫生院</v>
      </c>
      <c r="D187" s="7">
        <f>VLOOKUP($B187,[1]面试人员名单!$E$2:$O$432,7,0)</f>
        <v>22109001601</v>
      </c>
      <c r="E187" s="6">
        <f>VLOOKUP($B187,[1]面试人员名单!$E$2:$O$432,9,0)</f>
        <v>173.8</v>
      </c>
      <c r="F187" s="6">
        <f t="shared" si="6"/>
        <v>34.76</v>
      </c>
      <c r="G187" s="6">
        <f>VLOOKUP($B187,[1]面试人员名单!$E$2:$O$432,11,0)</f>
        <v>77</v>
      </c>
      <c r="H187" s="6">
        <f t="shared" si="7"/>
        <v>30.8</v>
      </c>
      <c r="I187" s="6">
        <f t="shared" si="8"/>
        <v>65.56</v>
      </c>
      <c r="J187" s="10" t="s">
        <v>14</v>
      </c>
      <c r="K187" s="12"/>
    </row>
    <row r="188" ht="14.25" spans="1:11">
      <c r="A188" s="4">
        <v>186</v>
      </c>
      <c r="B188" s="5" t="s">
        <v>198</v>
      </c>
      <c r="C188" s="6" t="str">
        <f>VLOOKUP($B188,[1]面试人员名单!$E$2:$O$432,5,0)</f>
        <v>0016绥阳县枧坝镇卫生院</v>
      </c>
      <c r="D188" s="7">
        <f>VLOOKUP($B188,[1]面试人员名单!$E$2:$O$432,7,0)</f>
        <v>22109001601</v>
      </c>
      <c r="E188" s="6">
        <f>VLOOKUP($B188,[1]面试人员名单!$E$2:$O$432,9,0)</f>
        <v>168.7</v>
      </c>
      <c r="F188" s="6">
        <f t="shared" si="6"/>
        <v>33.74</v>
      </c>
      <c r="G188" s="6">
        <f>VLOOKUP($B188,[1]面试人员名单!$E$2:$O$432,11,0)</f>
        <v>74.6</v>
      </c>
      <c r="H188" s="6">
        <f t="shared" si="7"/>
        <v>29.84</v>
      </c>
      <c r="I188" s="6">
        <f t="shared" si="8"/>
        <v>63.58</v>
      </c>
      <c r="J188" s="10" t="s">
        <v>14</v>
      </c>
      <c r="K188" s="12"/>
    </row>
    <row r="189" ht="14.25" spans="1:11">
      <c r="A189" s="4">
        <v>187</v>
      </c>
      <c r="B189" s="5" t="s">
        <v>199</v>
      </c>
      <c r="C189" s="6" t="str">
        <f>VLOOKUP($B189,[1]面试人员名单!$E$2:$O$432,5,0)</f>
        <v>0016绥阳县枧坝镇卫生院</v>
      </c>
      <c r="D189" s="7">
        <f>VLOOKUP($B189,[1]面试人员名单!$E$2:$O$432,7,0)</f>
        <v>22109001602</v>
      </c>
      <c r="E189" s="6">
        <f>VLOOKUP($B189,[1]面试人员名单!$E$2:$O$432,9,0)</f>
        <v>178.2</v>
      </c>
      <c r="F189" s="6">
        <f t="shared" si="6"/>
        <v>35.64</v>
      </c>
      <c r="G189" s="6">
        <f>VLOOKUP($B189,[1]面试人员名单!$E$2:$O$432,11,0)</f>
        <v>78.6</v>
      </c>
      <c r="H189" s="6">
        <f t="shared" si="7"/>
        <v>31.44</v>
      </c>
      <c r="I189" s="6">
        <f t="shared" si="8"/>
        <v>67.08</v>
      </c>
      <c r="J189" s="10" t="str">
        <f>IF(VLOOKUP($B189,[1]面试人员名单!$E$2:$T$432,14,0)=0,"",VLOOKUP($B189,[1]面试人员名单!$E$2:$T$432,15,0))</f>
        <v>是</v>
      </c>
      <c r="K189" s="12"/>
    </row>
    <row r="190" ht="14.25" spans="1:11">
      <c r="A190" s="4">
        <v>188</v>
      </c>
      <c r="B190" s="5" t="s">
        <v>200</v>
      </c>
      <c r="C190" s="6" t="str">
        <f>VLOOKUP($B190,[1]面试人员名单!$E$2:$O$432,5,0)</f>
        <v>0016绥阳县枧坝镇卫生院</v>
      </c>
      <c r="D190" s="7">
        <f>VLOOKUP($B190,[1]面试人员名单!$E$2:$O$432,7,0)</f>
        <v>22109001602</v>
      </c>
      <c r="E190" s="6">
        <f>VLOOKUP($B190,[1]面试人员名单!$E$2:$O$432,9,0)</f>
        <v>168.6</v>
      </c>
      <c r="F190" s="6">
        <f t="shared" si="6"/>
        <v>33.72</v>
      </c>
      <c r="G190" s="6">
        <f>VLOOKUP($B190,[1]面试人员名单!$E$2:$O$432,11,0)</f>
        <v>76.2</v>
      </c>
      <c r="H190" s="6">
        <f t="shared" si="7"/>
        <v>30.48</v>
      </c>
      <c r="I190" s="6">
        <f t="shared" si="8"/>
        <v>64.2</v>
      </c>
      <c r="J190" s="10" t="s">
        <v>14</v>
      </c>
      <c r="K190" s="12"/>
    </row>
    <row r="191" ht="14.25" spans="1:11">
      <c r="A191" s="4">
        <v>189</v>
      </c>
      <c r="B191" s="5" t="s">
        <v>201</v>
      </c>
      <c r="C191" s="6" t="str">
        <f>VLOOKUP($B191,[1]面试人员名单!$E$2:$O$432,5,0)</f>
        <v>0016绥阳县枧坝镇卫生院</v>
      </c>
      <c r="D191" s="7">
        <f>VLOOKUP($B191,[1]面试人员名单!$E$2:$O$432,7,0)</f>
        <v>22109001602</v>
      </c>
      <c r="E191" s="6">
        <f>VLOOKUP($B191,[1]面试人员名单!$E$2:$O$432,9,0)</f>
        <v>162.1</v>
      </c>
      <c r="F191" s="6">
        <f t="shared" si="6"/>
        <v>32.42</v>
      </c>
      <c r="G191" s="6">
        <f>VLOOKUP($B191,[1]面试人员名单!$E$2:$O$432,11,0)</f>
        <v>74.2</v>
      </c>
      <c r="H191" s="6">
        <f t="shared" si="7"/>
        <v>29.68</v>
      </c>
      <c r="I191" s="6">
        <f t="shared" si="8"/>
        <v>62.1</v>
      </c>
      <c r="J191" s="10" t="s">
        <v>14</v>
      </c>
      <c r="K191" s="12"/>
    </row>
    <row r="192" ht="14.25" spans="1:11">
      <c r="A192" s="4">
        <v>190</v>
      </c>
      <c r="B192" s="5" t="s">
        <v>202</v>
      </c>
      <c r="C192" s="6" t="str">
        <f>VLOOKUP($B192,[1]面试人员名单!$E$2:$O$432,5,0)</f>
        <v>0017绥阳县教育局教研室</v>
      </c>
      <c r="D192" s="7">
        <f>VLOOKUP($B192,[1]面试人员名单!$E$2:$O$432,7,0)</f>
        <v>22109001701</v>
      </c>
      <c r="E192" s="6">
        <f>VLOOKUP($B192,[1]面试人员名单!$E$2:$O$432,9,0)</f>
        <v>190</v>
      </c>
      <c r="F192" s="6">
        <f t="shared" si="6"/>
        <v>38</v>
      </c>
      <c r="G192" s="6">
        <f>VLOOKUP($B192,[1]面试人员名单!$E$2:$O$432,11,0)</f>
        <v>85.5</v>
      </c>
      <c r="H192" s="6">
        <f t="shared" si="7"/>
        <v>34.2</v>
      </c>
      <c r="I192" s="6">
        <f t="shared" si="8"/>
        <v>72.2</v>
      </c>
      <c r="J192" s="10" t="str">
        <f>IF(VLOOKUP($B192,[1]面试人员名单!$E$2:$T$432,14,0)=0,"",VLOOKUP($B192,[1]面试人员名单!$E$2:$T$432,15,0))</f>
        <v>是</v>
      </c>
      <c r="K192" s="12"/>
    </row>
    <row r="193" ht="14.25" spans="1:11">
      <c r="A193" s="4">
        <v>191</v>
      </c>
      <c r="B193" s="5" t="s">
        <v>203</v>
      </c>
      <c r="C193" s="6" t="str">
        <f>VLOOKUP($B193,[1]面试人员名单!$E$2:$O$432,5,0)</f>
        <v>0017绥阳县教育局教研室</v>
      </c>
      <c r="D193" s="7">
        <f>VLOOKUP($B193,[1]面试人员名单!$E$2:$O$432,7,0)</f>
        <v>22109001701</v>
      </c>
      <c r="E193" s="6">
        <f>VLOOKUP($B193,[1]面试人员名单!$E$2:$O$432,9,0)</f>
        <v>177.5</v>
      </c>
      <c r="F193" s="6">
        <f t="shared" si="6"/>
        <v>35.5</v>
      </c>
      <c r="G193" s="6">
        <f>VLOOKUP($B193,[1]面试人员名单!$E$2:$O$432,11,0)</f>
        <v>82.2</v>
      </c>
      <c r="H193" s="6">
        <f t="shared" si="7"/>
        <v>32.88</v>
      </c>
      <c r="I193" s="6">
        <f t="shared" si="8"/>
        <v>68.38</v>
      </c>
      <c r="J193" s="10" t="s">
        <v>14</v>
      </c>
      <c r="K193" s="12"/>
    </row>
    <row r="194" ht="14.25" spans="1:11">
      <c r="A194" s="4">
        <v>192</v>
      </c>
      <c r="B194" s="5" t="s">
        <v>204</v>
      </c>
      <c r="C194" s="6" t="str">
        <f>VLOOKUP($B194,[1]面试人员名单!$E$2:$O$432,5,0)</f>
        <v>0017绥阳县教育局教研室</v>
      </c>
      <c r="D194" s="7">
        <f>VLOOKUP($B194,[1]面试人员名单!$E$2:$O$432,7,0)</f>
        <v>22109001701</v>
      </c>
      <c r="E194" s="6">
        <f>VLOOKUP($B194,[1]面试人员名单!$E$2:$O$432,9,0)</f>
        <v>202</v>
      </c>
      <c r="F194" s="6">
        <f t="shared" si="6"/>
        <v>40.4</v>
      </c>
      <c r="G194" s="6" t="str">
        <f>VLOOKUP($B194,[1]面试人员名单!$E$2:$O$432,11,0)</f>
        <v>缺考</v>
      </c>
      <c r="H194" s="6" t="str">
        <f t="shared" si="7"/>
        <v>缺考</v>
      </c>
      <c r="I194" s="6">
        <f t="shared" si="8"/>
        <v>40.4</v>
      </c>
      <c r="J194" s="10" t="s">
        <v>14</v>
      </c>
      <c r="K194" s="12"/>
    </row>
    <row r="195" ht="14.25" spans="1:11">
      <c r="A195" s="4">
        <v>193</v>
      </c>
      <c r="B195" s="5" t="s">
        <v>205</v>
      </c>
      <c r="C195" s="6" t="str">
        <f>VLOOKUP($B195,[1]面试人员名单!$E$2:$O$432,5,0)</f>
        <v>0018绥阳县教育核算中心</v>
      </c>
      <c r="D195" s="7">
        <f>VLOOKUP($B195,[1]面试人员名单!$E$2:$O$432,7,0)</f>
        <v>22109001801</v>
      </c>
      <c r="E195" s="6">
        <f>VLOOKUP($B195,[1]面试人员名单!$E$2:$O$432,9,0)</f>
        <v>212</v>
      </c>
      <c r="F195" s="6">
        <f t="shared" ref="F195:F258" si="9">ROUND(E195/3*0.6,2)</f>
        <v>42.4</v>
      </c>
      <c r="G195" s="6">
        <f>VLOOKUP($B195,[1]面试人员名单!$E$2:$O$432,11,0)</f>
        <v>83.6</v>
      </c>
      <c r="H195" s="6">
        <f t="shared" ref="H195:H258" si="10">IF(G195="缺考","缺考",ROUND(G195*0.4,2))</f>
        <v>33.44</v>
      </c>
      <c r="I195" s="6">
        <f t="shared" ref="I195:I258" si="11">SUM(F195,H195)</f>
        <v>75.84</v>
      </c>
      <c r="J195" s="10" t="str">
        <f>IF(VLOOKUP($B195,[1]面试人员名单!$E$2:$T$432,14,0)=0,"",VLOOKUP($B195,[1]面试人员名单!$E$2:$T$432,15,0))</f>
        <v>是</v>
      </c>
      <c r="K195" s="12"/>
    </row>
    <row r="196" ht="14.25" spans="1:11">
      <c r="A196" s="4">
        <v>194</v>
      </c>
      <c r="B196" s="5" t="s">
        <v>206</v>
      </c>
      <c r="C196" s="6" t="str">
        <f>VLOOKUP($B196,[1]面试人员名单!$E$2:$O$432,5,0)</f>
        <v>0018绥阳县教育核算中心</v>
      </c>
      <c r="D196" s="7">
        <f>VLOOKUP($B196,[1]面试人员名单!$E$2:$O$432,7,0)</f>
        <v>22109001801</v>
      </c>
      <c r="E196" s="6">
        <f>VLOOKUP($B196,[1]面试人员名单!$E$2:$O$432,9,0)</f>
        <v>217</v>
      </c>
      <c r="F196" s="6">
        <f t="shared" si="9"/>
        <v>43.4</v>
      </c>
      <c r="G196" s="6">
        <f>VLOOKUP($B196,[1]面试人员名单!$E$2:$O$432,11,0)</f>
        <v>80.8</v>
      </c>
      <c r="H196" s="6">
        <f t="shared" si="10"/>
        <v>32.32</v>
      </c>
      <c r="I196" s="6">
        <f t="shared" si="11"/>
        <v>75.72</v>
      </c>
      <c r="J196" s="10" t="str">
        <f>IF(VLOOKUP($B196,[1]面试人员名单!$E$2:$T$432,14,0)=0,"",VLOOKUP($B196,[1]面试人员名单!$E$2:$T$432,15,0))</f>
        <v>是</v>
      </c>
      <c r="K196" s="12"/>
    </row>
    <row r="197" ht="14.25" spans="1:11">
      <c r="A197" s="4">
        <v>195</v>
      </c>
      <c r="B197" s="5" t="s">
        <v>207</v>
      </c>
      <c r="C197" s="6" t="str">
        <f>VLOOKUP($B197,[1]面试人员名单!$E$2:$O$432,5,0)</f>
        <v>0018绥阳县教育核算中心</v>
      </c>
      <c r="D197" s="7">
        <f>VLOOKUP($B197,[1]面试人员名单!$E$2:$O$432,7,0)</f>
        <v>22109001801</v>
      </c>
      <c r="E197" s="6">
        <f>VLOOKUP($B197,[1]面试人员名单!$E$2:$O$432,9,0)</f>
        <v>210</v>
      </c>
      <c r="F197" s="6">
        <f t="shared" si="9"/>
        <v>42</v>
      </c>
      <c r="G197" s="6">
        <f>VLOOKUP($B197,[1]面试人员名单!$E$2:$O$432,11,0)</f>
        <v>82.6</v>
      </c>
      <c r="H197" s="6">
        <f t="shared" si="10"/>
        <v>33.04</v>
      </c>
      <c r="I197" s="6">
        <f t="shared" si="11"/>
        <v>75.04</v>
      </c>
      <c r="J197" s="10" t="str">
        <f>IF(VLOOKUP($B197,[1]面试人员名单!$E$2:$T$432,14,0)=0,"",VLOOKUP($B197,[1]面试人员名单!$E$2:$T$432,15,0))</f>
        <v>是</v>
      </c>
      <c r="K197" s="12"/>
    </row>
    <row r="198" ht="14.25" spans="1:11">
      <c r="A198" s="4">
        <v>196</v>
      </c>
      <c r="B198" s="5" t="s">
        <v>208</v>
      </c>
      <c r="C198" s="6" t="str">
        <f>VLOOKUP($B198,[1]面试人员名单!$E$2:$O$432,5,0)</f>
        <v>0018绥阳县教育核算中心</v>
      </c>
      <c r="D198" s="7">
        <f>VLOOKUP($B198,[1]面试人员名单!$E$2:$O$432,7,0)</f>
        <v>22109001801</v>
      </c>
      <c r="E198" s="6">
        <f>VLOOKUP($B198,[1]面试人员名单!$E$2:$O$432,9,0)</f>
        <v>210.5</v>
      </c>
      <c r="F198" s="6">
        <f t="shared" si="9"/>
        <v>42.1</v>
      </c>
      <c r="G198" s="6">
        <f>VLOOKUP($B198,[1]面试人员名单!$E$2:$O$432,11,0)</f>
        <v>81</v>
      </c>
      <c r="H198" s="6">
        <f t="shared" si="10"/>
        <v>32.4</v>
      </c>
      <c r="I198" s="6">
        <f t="shared" si="11"/>
        <v>74.5</v>
      </c>
      <c r="J198" s="10" t="s">
        <v>14</v>
      </c>
      <c r="K198" s="12"/>
    </row>
    <row r="199" ht="14.25" spans="1:11">
      <c r="A199" s="4">
        <v>197</v>
      </c>
      <c r="B199" s="5" t="s">
        <v>209</v>
      </c>
      <c r="C199" s="6" t="str">
        <f>VLOOKUP($B199,[1]面试人员名单!$E$2:$O$432,5,0)</f>
        <v>0018绥阳县教育核算中心</v>
      </c>
      <c r="D199" s="7">
        <f>VLOOKUP($B199,[1]面试人员名单!$E$2:$O$432,7,0)</f>
        <v>22109001801</v>
      </c>
      <c r="E199" s="6">
        <f>VLOOKUP($B199,[1]面试人员名单!$E$2:$O$432,9,0)</f>
        <v>207.5</v>
      </c>
      <c r="F199" s="6">
        <f t="shared" si="9"/>
        <v>41.5</v>
      </c>
      <c r="G199" s="6">
        <f>VLOOKUP($B199,[1]面试人员名单!$E$2:$O$432,11,0)</f>
        <v>81.6</v>
      </c>
      <c r="H199" s="6">
        <f t="shared" si="10"/>
        <v>32.64</v>
      </c>
      <c r="I199" s="6">
        <f t="shared" si="11"/>
        <v>74.14</v>
      </c>
      <c r="J199" s="10" t="s">
        <v>14</v>
      </c>
      <c r="K199" s="12"/>
    </row>
    <row r="200" ht="14.25" spans="1:11">
      <c r="A200" s="4">
        <v>198</v>
      </c>
      <c r="B200" s="5" t="s">
        <v>210</v>
      </c>
      <c r="C200" s="6" t="str">
        <f>VLOOKUP($B200,[1]面试人员名单!$E$2:$O$432,5,0)</f>
        <v>0018绥阳县教育核算中心</v>
      </c>
      <c r="D200" s="7">
        <f>VLOOKUP($B200,[1]面试人员名单!$E$2:$O$432,7,0)</f>
        <v>22109001801</v>
      </c>
      <c r="E200" s="6">
        <f>VLOOKUP($B200,[1]面试人员名单!$E$2:$O$432,9,0)</f>
        <v>202.5</v>
      </c>
      <c r="F200" s="6">
        <f t="shared" si="9"/>
        <v>40.5</v>
      </c>
      <c r="G200" s="6">
        <f>VLOOKUP($B200,[1]面试人员名单!$E$2:$O$432,11,0)</f>
        <v>79.4</v>
      </c>
      <c r="H200" s="6">
        <f t="shared" si="10"/>
        <v>31.76</v>
      </c>
      <c r="I200" s="6">
        <f t="shared" si="11"/>
        <v>72.26</v>
      </c>
      <c r="J200" s="10" t="s">
        <v>14</v>
      </c>
      <c r="K200" s="12"/>
    </row>
    <row r="201" ht="14.25" spans="1:11">
      <c r="A201" s="4">
        <v>199</v>
      </c>
      <c r="B201" s="5" t="s">
        <v>211</v>
      </c>
      <c r="C201" s="6" t="str">
        <f>VLOOKUP($B201,[1]面试人员名单!$E$2:$O$432,5,0)</f>
        <v>0018绥阳县教育核算中心</v>
      </c>
      <c r="D201" s="7">
        <f>VLOOKUP($B201,[1]面试人员名单!$E$2:$O$432,7,0)</f>
        <v>22109001801</v>
      </c>
      <c r="E201" s="6">
        <f>VLOOKUP($B201,[1]面试人员名单!$E$2:$O$432,9,0)</f>
        <v>201.5</v>
      </c>
      <c r="F201" s="6">
        <f t="shared" si="9"/>
        <v>40.3</v>
      </c>
      <c r="G201" s="6">
        <f>VLOOKUP($B201,[1]面试人员名单!$E$2:$O$432,11,0)</f>
        <v>79.4</v>
      </c>
      <c r="H201" s="6">
        <f t="shared" si="10"/>
        <v>31.76</v>
      </c>
      <c r="I201" s="6">
        <f t="shared" si="11"/>
        <v>72.06</v>
      </c>
      <c r="J201" s="10" t="s">
        <v>14</v>
      </c>
      <c r="K201" s="12"/>
    </row>
    <row r="202" ht="14.25" spans="1:11">
      <c r="A202" s="4">
        <v>200</v>
      </c>
      <c r="B202" s="5" t="s">
        <v>212</v>
      </c>
      <c r="C202" s="6" t="str">
        <f>VLOOKUP($B202,[1]面试人员名单!$E$2:$O$432,5,0)</f>
        <v>0018绥阳县教育核算中心</v>
      </c>
      <c r="D202" s="7">
        <f>VLOOKUP($B202,[1]面试人员名单!$E$2:$O$432,7,0)</f>
        <v>22109001801</v>
      </c>
      <c r="E202" s="6">
        <f>VLOOKUP($B202,[1]面试人员名单!$E$2:$O$432,9,0)</f>
        <v>208.5</v>
      </c>
      <c r="F202" s="6">
        <f t="shared" si="9"/>
        <v>41.7</v>
      </c>
      <c r="G202" s="6">
        <f>VLOOKUP($B202,[1]面试人员名单!$E$2:$O$432,11,0)</f>
        <v>75.8</v>
      </c>
      <c r="H202" s="6">
        <f t="shared" si="10"/>
        <v>30.32</v>
      </c>
      <c r="I202" s="6">
        <f t="shared" si="11"/>
        <v>72.02</v>
      </c>
      <c r="J202" s="10" t="s">
        <v>14</v>
      </c>
      <c r="K202" s="12"/>
    </row>
    <row r="203" ht="14.25" spans="1:11">
      <c r="A203" s="4">
        <v>201</v>
      </c>
      <c r="B203" s="5" t="s">
        <v>213</v>
      </c>
      <c r="C203" s="6" t="str">
        <f>VLOOKUP($B203,[1]面试人员名单!$E$2:$O$432,5,0)</f>
        <v>0018绥阳县教育核算中心</v>
      </c>
      <c r="D203" s="7">
        <f>VLOOKUP($B203,[1]面试人员名单!$E$2:$O$432,7,0)</f>
        <v>22109001801</v>
      </c>
      <c r="E203" s="6">
        <f>VLOOKUP($B203,[1]面试人员名单!$E$2:$O$432,9,0)</f>
        <v>205</v>
      </c>
      <c r="F203" s="6">
        <f t="shared" si="9"/>
        <v>41</v>
      </c>
      <c r="G203" s="6" t="str">
        <f>VLOOKUP($B203,[1]面试人员名单!$E$2:$O$432,11,0)</f>
        <v>缺考</v>
      </c>
      <c r="H203" s="6" t="str">
        <f t="shared" si="10"/>
        <v>缺考</v>
      </c>
      <c r="I203" s="6">
        <f t="shared" si="11"/>
        <v>41</v>
      </c>
      <c r="J203" s="10" t="s">
        <v>14</v>
      </c>
      <c r="K203" s="12"/>
    </row>
    <row r="204" ht="14.25" spans="1:11">
      <c r="A204" s="4">
        <v>202</v>
      </c>
      <c r="B204" s="5" t="s">
        <v>214</v>
      </c>
      <c r="C204" s="6" t="str">
        <f>VLOOKUP($B204,[1]面试人员名单!$E$2:$O$432,5,0)</f>
        <v>0019绥阳县绥阳中学</v>
      </c>
      <c r="D204" s="7">
        <f>VLOOKUP($B204,[1]面试人员名单!$E$2:$O$432,7,0)</f>
        <v>22109001901</v>
      </c>
      <c r="E204" s="6">
        <f>VLOOKUP($B204,[1]面试人员名单!$E$2:$O$432,9,0)</f>
        <v>207</v>
      </c>
      <c r="F204" s="6">
        <f t="shared" si="9"/>
        <v>41.4</v>
      </c>
      <c r="G204" s="6">
        <f>VLOOKUP($B204,[1]面试人员名单!$E$2:$O$432,11,0)</f>
        <v>85.95</v>
      </c>
      <c r="H204" s="6">
        <f t="shared" si="10"/>
        <v>34.38</v>
      </c>
      <c r="I204" s="6">
        <f t="shared" si="11"/>
        <v>75.78</v>
      </c>
      <c r="J204" s="10" t="str">
        <f>IF(VLOOKUP($B204,[1]面试人员名单!$E$2:$T$432,14,0)=0,"",VLOOKUP($B204,[1]面试人员名单!$E$2:$T$432,15,0))</f>
        <v>是</v>
      </c>
      <c r="K204" s="12"/>
    </row>
    <row r="205" ht="14.25" spans="1:11">
      <c r="A205" s="4">
        <v>203</v>
      </c>
      <c r="B205" s="5" t="s">
        <v>215</v>
      </c>
      <c r="C205" s="6" t="str">
        <f>VLOOKUP($B205,[1]面试人员名单!$E$2:$O$432,5,0)</f>
        <v>0019绥阳县绥阳中学</v>
      </c>
      <c r="D205" s="7">
        <f>VLOOKUP($B205,[1]面试人员名单!$E$2:$O$432,7,0)</f>
        <v>22109001901</v>
      </c>
      <c r="E205" s="6">
        <f>VLOOKUP($B205,[1]面试人员名单!$E$2:$O$432,9,0)</f>
        <v>166.5</v>
      </c>
      <c r="F205" s="6">
        <f t="shared" si="9"/>
        <v>33.3</v>
      </c>
      <c r="G205" s="6">
        <f>VLOOKUP($B205,[1]面试人员名单!$E$2:$O$432,11,0)</f>
        <v>89.07</v>
      </c>
      <c r="H205" s="6">
        <f t="shared" si="10"/>
        <v>35.63</v>
      </c>
      <c r="I205" s="6">
        <f t="shared" si="11"/>
        <v>68.93</v>
      </c>
      <c r="J205" s="10" t="s">
        <v>14</v>
      </c>
      <c r="K205" s="12"/>
    </row>
    <row r="206" ht="14.25" spans="1:11">
      <c r="A206" s="4">
        <v>204</v>
      </c>
      <c r="B206" s="5" t="s">
        <v>216</v>
      </c>
      <c r="C206" s="6" t="str">
        <f>VLOOKUP($B206,[1]面试人员名单!$E$2:$O$432,5,0)</f>
        <v>0019绥阳县绥阳中学</v>
      </c>
      <c r="D206" s="7">
        <f>VLOOKUP($B206,[1]面试人员名单!$E$2:$O$432,7,0)</f>
        <v>22109001901</v>
      </c>
      <c r="E206" s="6">
        <f>VLOOKUP($B206,[1]面试人员名单!$E$2:$O$432,9,0)</f>
        <v>165.5</v>
      </c>
      <c r="F206" s="6">
        <f t="shared" si="9"/>
        <v>33.1</v>
      </c>
      <c r="G206" s="6" t="str">
        <f>VLOOKUP($B206,[1]面试人员名单!$E$2:$O$432,11,0)</f>
        <v>缺考</v>
      </c>
      <c r="H206" s="6" t="str">
        <f t="shared" si="10"/>
        <v>缺考</v>
      </c>
      <c r="I206" s="6">
        <f t="shared" si="11"/>
        <v>33.1</v>
      </c>
      <c r="J206" s="10" t="s">
        <v>14</v>
      </c>
      <c r="K206" s="12"/>
    </row>
    <row r="207" ht="14.25" spans="1:11">
      <c r="A207" s="4">
        <v>205</v>
      </c>
      <c r="B207" s="5" t="s">
        <v>217</v>
      </c>
      <c r="C207" s="6" t="str">
        <f>VLOOKUP($B207,[1]面试人员名单!$E$2:$O$432,5,0)</f>
        <v>0019绥阳县绥阳中学</v>
      </c>
      <c r="D207" s="7">
        <f>VLOOKUP($B207,[1]面试人员名单!$E$2:$O$432,7,0)</f>
        <v>22109001902</v>
      </c>
      <c r="E207" s="6">
        <f>VLOOKUP($B207,[1]面试人员名单!$E$2:$O$432,9,0)</f>
        <v>163</v>
      </c>
      <c r="F207" s="6">
        <f t="shared" si="9"/>
        <v>32.6</v>
      </c>
      <c r="G207" s="6">
        <f>VLOOKUP($B207,[1]面试人员名单!$E$2:$O$432,11,0)</f>
        <v>89.93</v>
      </c>
      <c r="H207" s="6">
        <f t="shared" si="10"/>
        <v>35.97</v>
      </c>
      <c r="I207" s="6">
        <f t="shared" si="11"/>
        <v>68.57</v>
      </c>
      <c r="J207" s="10" t="str">
        <f>IF(VLOOKUP($B207,[1]面试人员名单!$E$2:$T$432,14,0)=0,"",VLOOKUP($B207,[1]面试人员名单!$E$2:$T$432,15,0))</f>
        <v>是</v>
      </c>
      <c r="K207" s="12"/>
    </row>
    <row r="208" ht="14.25" spans="1:11">
      <c r="A208" s="4">
        <v>206</v>
      </c>
      <c r="B208" s="5" t="s">
        <v>218</v>
      </c>
      <c r="C208" s="6" t="str">
        <f>VLOOKUP($B208,[1]面试人员名单!$E$2:$O$432,5,0)</f>
        <v>0019绥阳县绥阳中学</v>
      </c>
      <c r="D208" s="7">
        <f>VLOOKUP($B208,[1]面试人员名单!$E$2:$O$432,7,0)</f>
        <v>22109001902</v>
      </c>
      <c r="E208" s="6">
        <f>VLOOKUP($B208,[1]面试人员名单!$E$2:$O$432,9,0)</f>
        <v>161</v>
      </c>
      <c r="F208" s="6">
        <f t="shared" si="9"/>
        <v>32.2</v>
      </c>
      <c r="G208" s="6">
        <f>VLOOKUP($B208,[1]面试人员名单!$E$2:$O$432,11,0)</f>
        <v>85.42</v>
      </c>
      <c r="H208" s="6">
        <f t="shared" si="10"/>
        <v>34.17</v>
      </c>
      <c r="I208" s="6">
        <f t="shared" si="11"/>
        <v>66.37</v>
      </c>
      <c r="J208" s="10" t="s">
        <v>14</v>
      </c>
      <c r="K208" s="12"/>
    </row>
    <row r="209" ht="14.25" spans="1:11">
      <c r="A209" s="4">
        <v>207</v>
      </c>
      <c r="B209" s="5" t="s">
        <v>219</v>
      </c>
      <c r="C209" s="6" t="str">
        <f>VLOOKUP($B209,[1]面试人员名单!$E$2:$O$432,5,0)</f>
        <v>0019绥阳县绥阳中学</v>
      </c>
      <c r="D209" s="7">
        <f>VLOOKUP($B209,[1]面试人员名单!$E$2:$O$432,7,0)</f>
        <v>22109001902</v>
      </c>
      <c r="E209" s="6">
        <f>VLOOKUP($B209,[1]面试人员名单!$E$2:$O$432,9,0)</f>
        <v>157</v>
      </c>
      <c r="F209" s="6">
        <f t="shared" si="9"/>
        <v>31.4</v>
      </c>
      <c r="G209" s="6">
        <f>VLOOKUP($B209,[1]面试人员名单!$E$2:$O$432,11,0)</f>
        <v>73.7</v>
      </c>
      <c r="H209" s="6">
        <f t="shared" si="10"/>
        <v>29.48</v>
      </c>
      <c r="I209" s="6">
        <f t="shared" si="11"/>
        <v>60.88</v>
      </c>
      <c r="J209" s="10" t="s">
        <v>14</v>
      </c>
      <c r="K209" s="12"/>
    </row>
    <row r="210" ht="14.25" spans="1:11">
      <c r="A210" s="4">
        <v>208</v>
      </c>
      <c r="B210" s="5" t="s">
        <v>220</v>
      </c>
      <c r="C210" s="6" t="str">
        <f>VLOOKUP($B210,[1]面试人员名单!$E$2:$O$432,5,0)</f>
        <v>0019绥阳县绥阳中学</v>
      </c>
      <c r="D210" s="7">
        <f>VLOOKUP($B210,[1]面试人员名单!$E$2:$O$432,7,0)</f>
        <v>22109001903</v>
      </c>
      <c r="E210" s="6">
        <f>VLOOKUP($B210,[1]面试人员名单!$E$2:$O$432,9,0)</f>
        <v>170.5</v>
      </c>
      <c r="F210" s="6">
        <f t="shared" si="9"/>
        <v>34.1</v>
      </c>
      <c r="G210" s="6">
        <f>VLOOKUP($B210,[1]面试人员名单!$E$2:$O$432,11,0)</f>
        <v>90.7</v>
      </c>
      <c r="H210" s="6">
        <f t="shared" si="10"/>
        <v>36.28</v>
      </c>
      <c r="I210" s="6">
        <f t="shared" si="11"/>
        <v>70.38</v>
      </c>
      <c r="J210" s="10" t="str">
        <f>IF(VLOOKUP($B210,[1]面试人员名单!$E$2:$T$432,14,0)=0,"",VLOOKUP($B210,[1]面试人员名单!$E$2:$T$432,15,0))</f>
        <v>是</v>
      </c>
      <c r="K210" s="12"/>
    </row>
    <row r="211" ht="14.25" spans="1:11">
      <c r="A211" s="4">
        <v>209</v>
      </c>
      <c r="B211" s="5" t="s">
        <v>221</v>
      </c>
      <c r="C211" s="6" t="str">
        <f>VLOOKUP($B211,[1]面试人员名单!$E$2:$O$432,5,0)</f>
        <v>0019绥阳县绥阳中学</v>
      </c>
      <c r="D211" s="7">
        <f>VLOOKUP($B211,[1]面试人员名单!$E$2:$O$432,7,0)</f>
        <v>22109001903</v>
      </c>
      <c r="E211" s="6">
        <f>VLOOKUP($B211,[1]面试人员名单!$E$2:$O$432,9,0)</f>
        <v>170</v>
      </c>
      <c r="F211" s="6">
        <f t="shared" si="9"/>
        <v>34</v>
      </c>
      <c r="G211" s="6">
        <f>VLOOKUP($B211,[1]面试人员名单!$E$2:$O$432,11,0)</f>
        <v>89.2</v>
      </c>
      <c r="H211" s="6">
        <f t="shared" si="10"/>
        <v>35.68</v>
      </c>
      <c r="I211" s="6">
        <f t="shared" si="11"/>
        <v>69.68</v>
      </c>
      <c r="J211" s="10" t="s">
        <v>14</v>
      </c>
      <c r="K211" s="12"/>
    </row>
    <row r="212" ht="14.25" spans="1:11">
      <c r="A212" s="4">
        <v>210</v>
      </c>
      <c r="B212" s="5" t="s">
        <v>222</v>
      </c>
      <c r="C212" s="6" t="str">
        <f>VLOOKUP($B212,[1]面试人员名单!$E$2:$O$432,5,0)</f>
        <v>0019绥阳县绥阳中学</v>
      </c>
      <c r="D212" s="7">
        <f>VLOOKUP($B212,[1]面试人员名单!$E$2:$O$432,7,0)</f>
        <v>22109001903</v>
      </c>
      <c r="E212" s="6">
        <f>VLOOKUP($B212,[1]面试人员名单!$E$2:$O$432,9,0)</f>
        <v>168.5</v>
      </c>
      <c r="F212" s="6">
        <f t="shared" si="9"/>
        <v>33.7</v>
      </c>
      <c r="G212" s="6">
        <f>VLOOKUP($B212,[1]面试人员名单!$E$2:$O$432,11,0)</f>
        <v>87.6</v>
      </c>
      <c r="H212" s="6">
        <f t="shared" si="10"/>
        <v>35.04</v>
      </c>
      <c r="I212" s="6">
        <f t="shared" si="11"/>
        <v>68.74</v>
      </c>
      <c r="J212" s="10" t="s">
        <v>14</v>
      </c>
      <c r="K212" s="12"/>
    </row>
    <row r="213" ht="14.25" spans="1:11">
      <c r="A213" s="4">
        <v>211</v>
      </c>
      <c r="B213" s="5" t="s">
        <v>223</v>
      </c>
      <c r="C213" s="6" t="str">
        <f>VLOOKUP($B213,[1]面试人员名单!$E$2:$O$432,5,0)</f>
        <v>0019绥阳县绥阳中学</v>
      </c>
      <c r="D213" s="7">
        <f>VLOOKUP($B213,[1]面试人员名单!$E$2:$O$432,7,0)</f>
        <v>22109001904</v>
      </c>
      <c r="E213" s="6">
        <f>VLOOKUP($B213,[1]面试人员名单!$E$2:$O$432,9,0)</f>
        <v>197.5</v>
      </c>
      <c r="F213" s="6">
        <f t="shared" si="9"/>
        <v>39.5</v>
      </c>
      <c r="G213" s="6">
        <f>VLOOKUP($B213,[1]面试人员名单!$E$2:$O$432,11,0)</f>
        <v>82.6</v>
      </c>
      <c r="H213" s="6">
        <f t="shared" si="10"/>
        <v>33.04</v>
      </c>
      <c r="I213" s="6">
        <f t="shared" si="11"/>
        <v>72.54</v>
      </c>
      <c r="J213" s="10" t="str">
        <f>IF(VLOOKUP($B213,[1]面试人员名单!$E$2:$T$432,14,0)=0,"",VLOOKUP($B213,[1]面试人员名单!$E$2:$T$432,15,0))</f>
        <v>是</v>
      </c>
      <c r="K213" s="12"/>
    </row>
    <row r="214" ht="14.25" spans="1:11">
      <c r="A214" s="4">
        <v>212</v>
      </c>
      <c r="B214" s="5" t="s">
        <v>224</v>
      </c>
      <c r="C214" s="6" t="str">
        <f>VLOOKUP($B214,[1]面试人员名单!$E$2:$O$432,5,0)</f>
        <v>0019绥阳县绥阳中学</v>
      </c>
      <c r="D214" s="7">
        <f>VLOOKUP($B214,[1]面试人员名单!$E$2:$O$432,7,0)</f>
        <v>22109001904</v>
      </c>
      <c r="E214" s="6">
        <f>VLOOKUP($B214,[1]面试人员名单!$E$2:$O$432,9,0)</f>
        <v>190.5</v>
      </c>
      <c r="F214" s="6">
        <f t="shared" si="9"/>
        <v>38.1</v>
      </c>
      <c r="G214" s="6">
        <f>VLOOKUP($B214,[1]面试人员名单!$E$2:$O$432,11,0)</f>
        <v>81.8</v>
      </c>
      <c r="H214" s="6">
        <f t="shared" si="10"/>
        <v>32.72</v>
      </c>
      <c r="I214" s="6">
        <f t="shared" si="11"/>
        <v>70.82</v>
      </c>
      <c r="J214" s="10" t="s">
        <v>14</v>
      </c>
      <c r="K214" s="12"/>
    </row>
    <row r="215" ht="14.25" spans="1:11">
      <c r="A215" s="4">
        <v>213</v>
      </c>
      <c r="B215" s="5" t="s">
        <v>225</v>
      </c>
      <c r="C215" s="6" t="str">
        <f>VLOOKUP($B215,[1]面试人员名单!$E$2:$O$432,5,0)</f>
        <v>0019绥阳县绥阳中学</v>
      </c>
      <c r="D215" s="7">
        <f>VLOOKUP($B215,[1]面试人员名单!$E$2:$O$432,7,0)</f>
        <v>22109001904</v>
      </c>
      <c r="E215" s="6">
        <f>VLOOKUP($B215,[1]面试人员名单!$E$2:$O$432,9,0)</f>
        <v>186</v>
      </c>
      <c r="F215" s="6">
        <f t="shared" si="9"/>
        <v>37.2</v>
      </c>
      <c r="G215" s="6">
        <f>VLOOKUP($B215,[1]面试人员名单!$E$2:$O$432,11,0)</f>
        <v>78</v>
      </c>
      <c r="H215" s="6">
        <f t="shared" si="10"/>
        <v>31.2</v>
      </c>
      <c r="I215" s="6">
        <f t="shared" si="11"/>
        <v>68.4</v>
      </c>
      <c r="J215" s="10" t="s">
        <v>14</v>
      </c>
      <c r="K215" s="12"/>
    </row>
    <row r="216" ht="14.25" spans="1:11">
      <c r="A216" s="4">
        <v>214</v>
      </c>
      <c r="B216" s="5" t="s">
        <v>226</v>
      </c>
      <c r="C216" s="6" t="str">
        <f>VLOOKUP($B216,[1]面试人员名单!$E$2:$O$432,5,0)</f>
        <v>0020绥阳县中等职业学校</v>
      </c>
      <c r="D216" s="7">
        <f>VLOOKUP($B216,[1]面试人员名单!$E$2:$O$432,7,0)</f>
        <v>22109002001</v>
      </c>
      <c r="E216" s="6">
        <f>VLOOKUP($B216,[1]面试人员名单!$E$2:$O$432,9,0)</f>
        <v>200.5</v>
      </c>
      <c r="F216" s="6">
        <f t="shared" si="9"/>
        <v>40.1</v>
      </c>
      <c r="G216" s="6">
        <f>VLOOKUP($B216,[1]面试人员名单!$E$2:$O$432,11,0)</f>
        <v>83.2</v>
      </c>
      <c r="H216" s="6">
        <f t="shared" si="10"/>
        <v>33.28</v>
      </c>
      <c r="I216" s="6">
        <f t="shared" si="11"/>
        <v>73.38</v>
      </c>
      <c r="J216" s="10" t="str">
        <f>IF(VLOOKUP($B216,[1]面试人员名单!$E$2:$T$432,14,0)=0,"",VLOOKUP($B216,[1]面试人员名单!$E$2:$T$432,15,0))</f>
        <v>是</v>
      </c>
      <c r="K216" s="12"/>
    </row>
    <row r="217" ht="14.25" spans="1:11">
      <c r="A217" s="4">
        <v>215</v>
      </c>
      <c r="B217" s="5" t="s">
        <v>227</v>
      </c>
      <c r="C217" s="6" t="str">
        <f>VLOOKUP($B217,[1]面试人员名单!$E$2:$O$432,5,0)</f>
        <v>0020绥阳县中等职业学校</v>
      </c>
      <c r="D217" s="7">
        <f>VLOOKUP($B217,[1]面试人员名单!$E$2:$O$432,7,0)</f>
        <v>22109002001</v>
      </c>
      <c r="E217" s="6">
        <f>VLOOKUP($B217,[1]面试人员名单!$E$2:$O$432,9,0)</f>
        <v>196</v>
      </c>
      <c r="F217" s="6">
        <f t="shared" si="9"/>
        <v>39.2</v>
      </c>
      <c r="G217" s="6">
        <f>VLOOKUP($B217,[1]面试人员名单!$E$2:$O$432,11,0)</f>
        <v>75.2</v>
      </c>
      <c r="H217" s="6">
        <f t="shared" si="10"/>
        <v>30.08</v>
      </c>
      <c r="I217" s="6">
        <f t="shared" si="11"/>
        <v>69.28</v>
      </c>
      <c r="J217" s="10" t="s">
        <v>14</v>
      </c>
      <c r="K217" s="12"/>
    </row>
    <row r="218" ht="14.25" spans="1:11">
      <c r="A218" s="4">
        <v>216</v>
      </c>
      <c r="B218" s="5" t="s">
        <v>228</v>
      </c>
      <c r="C218" s="6" t="str">
        <f>VLOOKUP($B218,[1]面试人员名单!$E$2:$O$432,5,0)</f>
        <v>0020绥阳县中等职业学校</v>
      </c>
      <c r="D218" s="7">
        <f>VLOOKUP($B218,[1]面试人员名单!$E$2:$O$432,7,0)</f>
        <v>22109002001</v>
      </c>
      <c r="E218" s="6">
        <f>VLOOKUP($B218,[1]面试人员名单!$E$2:$O$432,9,0)</f>
        <v>189</v>
      </c>
      <c r="F218" s="6">
        <f t="shared" si="9"/>
        <v>37.8</v>
      </c>
      <c r="G218" s="6">
        <f>VLOOKUP($B218,[1]面试人员名单!$E$2:$O$432,11,0)</f>
        <v>77.8</v>
      </c>
      <c r="H218" s="6">
        <f t="shared" si="10"/>
        <v>31.12</v>
      </c>
      <c r="I218" s="6">
        <f t="shared" si="11"/>
        <v>68.92</v>
      </c>
      <c r="J218" s="10" t="s">
        <v>14</v>
      </c>
      <c r="K218" s="12"/>
    </row>
    <row r="219" ht="14.25" spans="1:11">
      <c r="A219" s="4">
        <v>217</v>
      </c>
      <c r="B219" s="5" t="s">
        <v>229</v>
      </c>
      <c r="C219" s="6" t="str">
        <f>VLOOKUP($B219,[1]面试人员名单!$E$2:$O$432,5,0)</f>
        <v>0021绥阳县儒溪中学</v>
      </c>
      <c r="D219" s="7">
        <f>VLOOKUP($B219,[1]面试人员名单!$E$2:$O$432,7,0)</f>
        <v>22109002101</v>
      </c>
      <c r="E219" s="6">
        <f>VLOOKUP($B219,[1]面试人员名单!$E$2:$O$432,9,0)</f>
        <v>158</v>
      </c>
      <c r="F219" s="6">
        <f t="shared" si="9"/>
        <v>31.6</v>
      </c>
      <c r="G219" s="6">
        <f>VLOOKUP($B219,[1]面试人员名单!$E$2:$O$432,11,0)</f>
        <v>91.51</v>
      </c>
      <c r="H219" s="6">
        <f t="shared" si="10"/>
        <v>36.6</v>
      </c>
      <c r="I219" s="6">
        <f t="shared" si="11"/>
        <v>68.2</v>
      </c>
      <c r="J219" s="10" t="str">
        <f>IF(VLOOKUP($B219,[1]面试人员名单!$E$2:$T$432,14,0)=0,"",VLOOKUP($B219,[1]面试人员名单!$E$2:$T$432,15,0))</f>
        <v>是</v>
      </c>
      <c r="K219" s="12"/>
    </row>
    <row r="220" ht="14.25" spans="1:11">
      <c r="A220" s="4">
        <v>218</v>
      </c>
      <c r="B220" s="5" t="s">
        <v>230</v>
      </c>
      <c r="C220" s="6" t="str">
        <f>VLOOKUP($B220,[1]面试人员名单!$E$2:$O$432,5,0)</f>
        <v>0021绥阳县儒溪中学</v>
      </c>
      <c r="D220" s="7">
        <f>VLOOKUP($B220,[1]面试人员名单!$E$2:$O$432,7,0)</f>
        <v>22109002101</v>
      </c>
      <c r="E220" s="6">
        <f>VLOOKUP($B220,[1]面试人员名单!$E$2:$O$432,9,0)</f>
        <v>160</v>
      </c>
      <c r="F220" s="6">
        <f t="shared" si="9"/>
        <v>32</v>
      </c>
      <c r="G220" s="6">
        <f>VLOOKUP($B220,[1]面试人员名单!$E$2:$O$432,11,0)</f>
        <v>90.07</v>
      </c>
      <c r="H220" s="6">
        <f t="shared" si="10"/>
        <v>36.03</v>
      </c>
      <c r="I220" s="6">
        <f t="shared" si="11"/>
        <v>68.03</v>
      </c>
      <c r="J220" s="10" t="s">
        <v>14</v>
      </c>
      <c r="K220" s="12"/>
    </row>
    <row r="221" ht="14.25" spans="1:11">
      <c r="A221" s="4">
        <v>219</v>
      </c>
      <c r="B221" s="5" t="s">
        <v>231</v>
      </c>
      <c r="C221" s="6" t="str">
        <f>VLOOKUP($B221,[1]面试人员名单!$E$2:$O$432,5,0)</f>
        <v>0021绥阳县儒溪中学</v>
      </c>
      <c r="D221" s="7">
        <f>VLOOKUP($B221,[1]面试人员名单!$E$2:$O$432,7,0)</f>
        <v>22109002101</v>
      </c>
      <c r="E221" s="6">
        <f>VLOOKUP($B221,[1]面试人员名单!$E$2:$O$432,9,0)</f>
        <v>161</v>
      </c>
      <c r="F221" s="6">
        <f t="shared" si="9"/>
        <v>32.2</v>
      </c>
      <c r="G221" s="6">
        <f>VLOOKUP($B221,[1]面试人员名单!$E$2:$O$432,11,0)</f>
        <v>85.96</v>
      </c>
      <c r="H221" s="6">
        <f t="shared" si="10"/>
        <v>34.38</v>
      </c>
      <c r="I221" s="6">
        <f t="shared" si="11"/>
        <v>66.58</v>
      </c>
      <c r="J221" s="10" t="s">
        <v>14</v>
      </c>
      <c r="K221" s="12"/>
    </row>
    <row r="222" ht="14.25" spans="1:11">
      <c r="A222" s="4">
        <v>220</v>
      </c>
      <c r="B222" s="5" t="s">
        <v>232</v>
      </c>
      <c r="C222" s="6" t="str">
        <f>VLOOKUP($B222,[1]面试人员名单!$E$2:$O$432,5,0)</f>
        <v>0021绥阳县儒溪中学</v>
      </c>
      <c r="D222" s="7">
        <f>VLOOKUP($B222,[1]面试人员名单!$E$2:$O$432,7,0)</f>
        <v>22109002102</v>
      </c>
      <c r="E222" s="6">
        <f>VLOOKUP($B222,[1]面试人员名单!$E$2:$O$432,9,0)</f>
        <v>169</v>
      </c>
      <c r="F222" s="6">
        <f t="shared" si="9"/>
        <v>33.8</v>
      </c>
      <c r="G222" s="6">
        <f>VLOOKUP($B222,[1]面试人员名单!$E$2:$O$432,11,0)</f>
        <v>85.28</v>
      </c>
      <c r="H222" s="6">
        <f t="shared" si="10"/>
        <v>34.11</v>
      </c>
      <c r="I222" s="6">
        <f t="shared" si="11"/>
        <v>67.91</v>
      </c>
      <c r="J222" s="10" t="str">
        <f>IF(VLOOKUP($B222,[1]面试人员名单!$E$2:$T$432,14,0)=0,"",VLOOKUP($B222,[1]面试人员名单!$E$2:$T$432,15,0))</f>
        <v>是</v>
      </c>
      <c r="K222" s="12"/>
    </row>
    <row r="223" ht="14.25" spans="1:11">
      <c r="A223" s="4">
        <v>221</v>
      </c>
      <c r="B223" s="5" t="s">
        <v>233</v>
      </c>
      <c r="C223" s="6" t="str">
        <f>VLOOKUP($B223,[1]面试人员名单!$E$2:$O$432,5,0)</f>
        <v>0021绥阳县儒溪中学</v>
      </c>
      <c r="D223" s="7">
        <f>VLOOKUP($B223,[1]面试人员名单!$E$2:$O$432,7,0)</f>
        <v>22109002102</v>
      </c>
      <c r="E223" s="6">
        <f>VLOOKUP($B223,[1]面试人员名单!$E$2:$O$432,9,0)</f>
        <v>165.5</v>
      </c>
      <c r="F223" s="6">
        <f t="shared" si="9"/>
        <v>33.1</v>
      </c>
      <c r="G223" s="6">
        <f>VLOOKUP($B223,[1]面试人员名单!$E$2:$O$432,11,0)</f>
        <v>82.71</v>
      </c>
      <c r="H223" s="6">
        <f t="shared" si="10"/>
        <v>33.08</v>
      </c>
      <c r="I223" s="6">
        <f t="shared" si="11"/>
        <v>66.18</v>
      </c>
      <c r="J223" s="10" t="s">
        <v>14</v>
      </c>
      <c r="K223" s="12"/>
    </row>
    <row r="224" ht="14.25" spans="1:11">
      <c r="A224" s="4">
        <v>222</v>
      </c>
      <c r="B224" s="5" t="s">
        <v>234</v>
      </c>
      <c r="C224" s="6" t="str">
        <f>VLOOKUP($B224,[1]面试人员名单!$E$2:$O$432,5,0)</f>
        <v>0021绥阳县儒溪中学</v>
      </c>
      <c r="D224" s="7">
        <f>VLOOKUP($B224,[1]面试人员名单!$E$2:$O$432,7,0)</f>
        <v>22109002102</v>
      </c>
      <c r="E224" s="6">
        <f>VLOOKUP($B224,[1]面试人员名单!$E$2:$O$432,9,0)</f>
        <v>150</v>
      </c>
      <c r="F224" s="6">
        <f t="shared" si="9"/>
        <v>30</v>
      </c>
      <c r="G224" s="6">
        <f>VLOOKUP($B224,[1]面试人员名单!$E$2:$O$432,11,0)</f>
        <v>79.7</v>
      </c>
      <c r="H224" s="6">
        <f t="shared" si="10"/>
        <v>31.88</v>
      </c>
      <c r="I224" s="6">
        <f t="shared" si="11"/>
        <v>61.88</v>
      </c>
      <c r="J224" s="10" t="s">
        <v>14</v>
      </c>
      <c r="K224" s="12"/>
    </row>
    <row r="225" ht="14.25" spans="1:11">
      <c r="A225" s="4">
        <v>223</v>
      </c>
      <c r="B225" s="5" t="s">
        <v>235</v>
      </c>
      <c r="C225" s="6" t="str">
        <f>VLOOKUP($B225,[1]面试人员名单!$E$2:$O$432,5,0)</f>
        <v>0021绥阳县儒溪中学</v>
      </c>
      <c r="D225" s="7">
        <f>VLOOKUP($B225,[1]面试人员名单!$E$2:$O$432,7,0)</f>
        <v>22109002103</v>
      </c>
      <c r="E225" s="6">
        <f>VLOOKUP($B225,[1]面试人员名单!$E$2:$O$432,9,0)</f>
        <v>183.5</v>
      </c>
      <c r="F225" s="6">
        <f t="shared" si="9"/>
        <v>36.7</v>
      </c>
      <c r="G225" s="6">
        <f>VLOOKUP($B225,[1]面试人员名单!$E$2:$O$432,11,0)</f>
        <v>87.3</v>
      </c>
      <c r="H225" s="6">
        <f t="shared" si="10"/>
        <v>34.92</v>
      </c>
      <c r="I225" s="6">
        <f t="shared" si="11"/>
        <v>71.62</v>
      </c>
      <c r="J225" s="10" t="str">
        <f>IF(VLOOKUP($B225,[1]面试人员名单!$E$2:$T$432,14,0)=0,"",VLOOKUP($B225,[1]面试人员名单!$E$2:$T$432,15,0))</f>
        <v>是</v>
      </c>
      <c r="K225" s="12"/>
    </row>
    <row r="226" ht="14.25" spans="1:11">
      <c r="A226" s="4">
        <v>224</v>
      </c>
      <c r="B226" s="5" t="s">
        <v>236</v>
      </c>
      <c r="C226" s="6" t="str">
        <f>VLOOKUP($B226,[1]面试人员名单!$E$2:$O$432,5,0)</f>
        <v>0021绥阳县儒溪中学</v>
      </c>
      <c r="D226" s="7">
        <f>VLOOKUP($B226,[1]面试人员名单!$E$2:$O$432,7,0)</f>
        <v>22109002103</v>
      </c>
      <c r="E226" s="6">
        <f>VLOOKUP($B226,[1]面试人员名单!$E$2:$O$432,9,0)</f>
        <v>173.5</v>
      </c>
      <c r="F226" s="6">
        <f t="shared" si="9"/>
        <v>34.7</v>
      </c>
      <c r="G226" s="6">
        <f>VLOOKUP($B226,[1]面试人员名单!$E$2:$O$432,11,0)</f>
        <v>87.2</v>
      </c>
      <c r="H226" s="6">
        <f t="shared" si="10"/>
        <v>34.88</v>
      </c>
      <c r="I226" s="6">
        <f t="shared" si="11"/>
        <v>69.58</v>
      </c>
      <c r="J226" s="10" t="s">
        <v>14</v>
      </c>
      <c r="K226" s="12"/>
    </row>
    <row r="227" ht="14.25" spans="1:11">
      <c r="A227" s="4">
        <v>225</v>
      </c>
      <c r="B227" s="5" t="s">
        <v>237</v>
      </c>
      <c r="C227" s="6" t="str">
        <f>VLOOKUP($B227,[1]面试人员名单!$E$2:$O$432,5,0)</f>
        <v>0021绥阳县儒溪中学</v>
      </c>
      <c r="D227" s="7">
        <f>VLOOKUP($B227,[1]面试人员名单!$E$2:$O$432,7,0)</f>
        <v>22109002103</v>
      </c>
      <c r="E227" s="6">
        <f>VLOOKUP($B227,[1]面试人员名单!$E$2:$O$432,9,0)</f>
        <v>177</v>
      </c>
      <c r="F227" s="6">
        <f t="shared" si="9"/>
        <v>35.4</v>
      </c>
      <c r="G227" s="6">
        <f>VLOOKUP($B227,[1]面试人员名单!$E$2:$O$432,11,0)</f>
        <v>83.2</v>
      </c>
      <c r="H227" s="6">
        <f t="shared" si="10"/>
        <v>33.28</v>
      </c>
      <c r="I227" s="6">
        <f t="shared" si="11"/>
        <v>68.68</v>
      </c>
      <c r="J227" s="10" t="s">
        <v>14</v>
      </c>
      <c r="K227" s="12"/>
    </row>
    <row r="228" ht="14.25" spans="1:11">
      <c r="A228" s="4">
        <v>226</v>
      </c>
      <c r="B228" s="5" t="s">
        <v>238</v>
      </c>
      <c r="C228" s="6" t="str">
        <f>VLOOKUP($B228,[1]面试人员名单!$E$2:$O$432,5,0)</f>
        <v>0022绥阳县城关中学</v>
      </c>
      <c r="D228" s="7">
        <f>VLOOKUP($B228,[1]面试人员名单!$E$2:$O$432,7,0)</f>
        <v>22109002201</v>
      </c>
      <c r="E228" s="6">
        <f>VLOOKUP($B228,[1]面试人员名单!$E$2:$O$432,9,0)</f>
        <v>161.5</v>
      </c>
      <c r="F228" s="6">
        <f t="shared" si="9"/>
        <v>32.3</v>
      </c>
      <c r="G228" s="6">
        <f>VLOOKUP($B228,[1]面试人员名单!$E$2:$O$432,11,0)</f>
        <v>90.03</v>
      </c>
      <c r="H228" s="6">
        <f t="shared" si="10"/>
        <v>36.01</v>
      </c>
      <c r="I228" s="6">
        <f t="shared" si="11"/>
        <v>68.31</v>
      </c>
      <c r="J228" s="10" t="str">
        <f>IF(VLOOKUP($B228,[1]面试人员名单!$E$2:$T$432,14,0)=0,"",VLOOKUP($B228,[1]面试人员名单!$E$2:$T$432,15,0))</f>
        <v>是</v>
      </c>
      <c r="K228" s="12"/>
    </row>
    <row r="229" ht="14.25" spans="1:11">
      <c r="A229" s="4">
        <v>227</v>
      </c>
      <c r="B229" s="5" t="s">
        <v>239</v>
      </c>
      <c r="C229" s="6" t="str">
        <f>VLOOKUP($B229,[1]面试人员名单!$E$2:$O$432,5,0)</f>
        <v>0022绥阳县城关中学</v>
      </c>
      <c r="D229" s="7">
        <f>VLOOKUP($B229,[1]面试人员名单!$E$2:$O$432,7,0)</f>
        <v>22109002201</v>
      </c>
      <c r="E229" s="6">
        <f>VLOOKUP($B229,[1]面试人员名单!$E$2:$O$432,9,0)</f>
        <v>164.5</v>
      </c>
      <c r="F229" s="6">
        <f t="shared" si="9"/>
        <v>32.9</v>
      </c>
      <c r="G229" s="6">
        <f>VLOOKUP($B229,[1]面试人员名单!$E$2:$O$432,11,0)</f>
        <v>85.54</v>
      </c>
      <c r="H229" s="6">
        <f t="shared" si="10"/>
        <v>34.22</v>
      </c>
      <c r="I229" s="6">
        <f t="shared" si="11"/>
        <v>67.12</v>
      </c>
      <c r="J229" s="10" t="s">
        <v>14</v>
      </c>
      <c r="K229" s="12"/>
    </row>
    <row r="230" ht="14.25" spans="1:11">
      <c r="A230" s="4">
        <v>228</v>
      </c>
      <c r="B230" s="5" t="s">
        <v>240</v>
      </c>
      <c r="C230" s="6" t="str">
        <f>VLOOKUP($B230,[1]面试人员名单!$E$2:$O$432,5,0)</f>
        <v>0022绥阳县城关中学</v>
      </c>
      <c r="D230" s="7">
        <f>VLOOKUP($B230,[1]面试人员名单!$E$2:$O$432,7,0)</f>
        <v>22109002201</v>
      </c>
      <c r="E230" s="6">
        <f>VLOOKUP($B230,[1]面试人员名单!$E$2:$O$432,9,0)</f>
        <v>173</v>
      </c>
      <c r="F230" s="6">
        <f t="shared" si="9"/>
        <v>34.6</v>
      </c>
      <c r="G230" s="6">
        <f>VLOOKUP($B230,[1]面试人员名单!$E$2:$O$432,11,0)</f>
        <v>80.85</v>
      </c>
      <c r="H230" s="6">
        <f t="shared" si="10"/>
        <v>32.34</v>
      </c>
      <c r="I230" s="6">
        <f t="shared" si="11"/>
        <v>66.94</v>
      </c>
      <c r="J230" s="10" t="s">
        <v>14</v>
      </c>
      <c r="K230" s="12"/>
    </row>
    <row r="231" ht="14.25" spans="1:11">
      <c r="A231" s="4">
        <v>229</v>
      </c>
      <c r="B231" s="5" t="s">
        <v>241</v>
      </c>
      <c r="C231" s="6" t="str">
        <f>VLOOKUP($B231,[1]面试人员名单!$E$2:$O$432,5,0)</f>
        <v>0022绥阳县城关中学</v>
      </c>
      <c r="D231" s="7">
        <f>VLOOKUP($B231,[1]面试人员名单!$E$2:$O$432,7,0)</f>
        <v>22109002202</v>
      </c>
      <c r="E231" s="6">
        <f>VLOOKUP($B231,[1]面试人员名单!$E$2:$O$432,9,0)</f>
        <v>183.5</v>
      </c>
      <c r="F231" s="6">
        <f t="shared" si="9"/>
        <v>36.7</v>
      </c>
      <c r="G231" s="6">
        <f>VLOOKUP($B231,[1]面试人员名单!$E$2:$O$432,11,0)</f>
        <v>89.7</v>
      </c>
      <c r="H231" s="6">
        <f t="shared" si="10"/>
        <v>35.88</v>
      </c>
      <c r="I231" s="6">
        <f t="shared" si="11"/>
        <v>72.58</v>
      </c>
      <c r="J231" s="10" t="str">
        <f>IF(VLOOKUP($B231,[1]面试人员名单!$E$2:$T$432,14,0)=0,"",VLOOKUP($B231,[1]面试人员名单!$E$2:$T$432,15,0))</f>
        <v>是</v>
      </c>
      <c r="K231" s="12"/>
    </row>
    <row r="232" ht="14.25" spans="1:11">
      <c r="A232" s="4">
        <v>230</v>
      </c>
      <c r="B232" s="5" t="s">
        <v>242</v>
      </c>
      <c r="C232" s="6" t="str">
        <f>VLOOKUP($B232,[1]面试人员名单!$E$2:$O$432,5,0)</f>
        <v>0022绥阳县城关中学</v>
      </c>
      <c r="D232" s="7">
        <f>VLOOKUP($B232,[1]面试人员名单!$E$2:$O$432,7,0)</f>
        <v>22109002202</v>
      </c>
      <c r="E232" s="6">
        <f>VLOOKUP($B232,[1]面试人员名单!$E$2:$O$432,9,0)</f>
        <v>179</v>
      </c>
      <c r="F232" s="6">
        <f t="shared" si="9"/>
        <v>35.8</v>
      </c>
      <c r="G232" s="6">
        <f>VLOOKUP($B232,[1]面试人员名单!$E$2:$O$432,11,0)</f>
        <v>89.5</v>
      </c>
      <c r="H232" s="6">
        <f t="shared" si="10"/>
        <v>35.8</v>
      </c>
      <c r="I232" s="6">
        <f t="shared" si="11"/>
        <v>71.6</v>
      </c>
      <c r="J232" s="10" t="s">
        <v>14</v>
      </c>
      <c r="K232" s="12"/>
    </row>
    <row r="233" ht="14.25" spans="1:11">
      <c r="A233" s="4">
        <v>231</v>
      </c>
      <c r="B233" s="5" t="s">
        <v>243</v>
      </c>
      <c r="C233" s="6" t="str">
        <f>VLOOKUP($B233,[1]面试人员名单!$E$2:$O$432,5,0)</f>
        <v>0022绥阳县城关中学</v>
      </c>
      <c r="D233" s="7">
        <f>VLOOKUP($B233,[1]面试人员名单!$E$2:$O$432,7,0)</f>
        <v>22109002202</v>
      </c>
      <c r="E233" s="6">
        <f>VLOOKUP($B233,[1]面试人员名单!$E$2:$O$432,9,0)</f>
        <v>177.5</v>
      </c>
      <c r="F233" s="6">
        <f t="shared" si="9"/>
        <v>35.5</v>
      </c>
      <c r="G233" s="6">
        <f>VLOOKUP($B233,[1]面试人员名单!$E$2:$O$432,11,0)</f>
        <v>88.96</v>
      </c>
      <c r="H233" s="6">
        <f t="shared" si="10"/>
        <v>35.58</v>
      </c>
      <c r="I233" s="6">
        <f t="shared" si="11"/>
        <v>71.08</v>
      </c>
      <c r="J233" s="10" t="s">
        <v>14</v>
      </c>
      <c r="K233" s="12"/>
    </row>
    <row r="234" ht="14.25" spans="1:11">
      <c r="A234" s="4">
        <v>232</v>
      </c>
      <c r="B234" s="5" t="s">
        <v>244</v>
      </c>
      <c r="C234" s="6" t="str">
        <f>VLOOKUP($B234,[1]面试人员名单!$E$2:$O$432,5,0)</f>
        <v>0023绥阳县实验中学</v>
      </c>
      <c r="D234" s="7">
        <f>VLOOKUP($B234,[1]面试人员名单!$E$2:$O$432,7,0)</f>
        <v>22109002301</v>
      </c>
      <c r="E234" s="6">
        <f>VLOOKUP($B234,[1]面试人员名单!$E$2:$O$432,9,0)</f>
        <v>165</v>
      </c>
      <c r="F234" s="6">
        <f t="shared" si="9"/>
        <v>33</v>
      </c>
      <c r="G234" s="6">
        <f>VLOOKUP($B234,[1]面试人员名单!$E$2:$O$432,11,0)</f>
        <v>90.39</v>
      </c>
      <c r="H234" s="6">
        <f t="shared" si="10"/>
        <v>36.16</v>
      </c>
      <c r="I234" s="6">
        <f t="shared" si="11"/>
        <v>69.16</v>
      </c>
      <c r="J234" s="10" t="str">
        <f>IF(VLOOKUP($B234,[1]面试人员名单!$E$2:$T$432,14,0)=0,"",VLOOKUP($B234,[1]面试人员名单!$E$2:$T$432,15,0))</f>
        <v>是</v>
      </c>
      <c r="K234" s="12"/>
    </row>
    <row r="235" ht="14.25" spans="1:11">
      <c r="A235" s="4">
        <v>233</v>
      </c>
      <c r="B235" s="5" t="s">
        <v>245</v>
      </c>
      <c r="C235" s="6" t="str">
        <f>VLOOKUP($B235,[1]面试人员名单!$E$2:$O$432,5,0)</f>
        <v>0023绥阳县实验中学</v>
      </c>
      <c r="D235" s="7">
        <f>VLOOKUP($B235,[1]面试人员名单!$E$2:$O$432,7,0)</f>
        <v>22109002301</v>
      </c>
      <c r="E235" s="6">
        <f>VLOOKUP($B235,[1]面试人员名单!$E$2:$O$432,9,0)</f>
        <v>145</v>
      </c>
      <c r="F235" s="6">
        <f t="shared" si="9"/>
        <v>29</v>
      </c>
      <c r="G235" s="6" t="str">
        <f>VLOOKUP($B235,[1]面试人员名单!$E$2:$O$432,11,0)</f>
        <v>缺考</v>
      </c>
      <c r="H235" s="6" t="str">
        <f t="shared" si="10"/>
        <v>缺考</v>
      </c>
      <c r="I235" s="6">
        <f t="shared" si="11"/>
        <v>29</v>
      </c>
      <c r="J235" s="10" t="s">
        <v>14</v>
      </c>
      <c r="K235" s="12"/>
    </row>
    <row r="236" ht="14.25" spans="1:11">
      <c r="A236" s="4">
        <v>234</v>
      </c>
      <c r="B236" s="5" t="s">
        <v>246</v>
      </c>
      <c r="C236" s="6" t="str">
        <f>VLOOKUP($B236,[1]面试人员名单!$E$2:$O$432,5,0)</f>
        <v>0023绥阳县实验中学</v>
      </c>
      <c r="D236" s="7">
        <f>VLOOKUP($B236,[1]面试人员名单!$E$2:$O$432,7,0)</f>
        <v>22109002302</v>
      </c>
      <c r="E236" s="6">
        <f>VLOOKUP($B236,[1]面试人员名单!$E$2:$O$432,9,0)</f>
        <v>182.5</v>
      </c>
      <c r="F236" s="6">
        <f t="shared" si="9"/>
        <v>36.5</v>
      </c>
      <c r="G236" s="6">
        <f>VLOOKUP($B236,[1]面试人员名单!$E$2:$O$432,11,0)</f>
        <v>86.33</v>
      </c>
      <c r="H236" s="6">
        <f t="shared" si="10"/>
        <v>34.53</v>
      </c>
      <c r="I236" s="6">
        <f t="shared" si="11"/>
        <v>71.03</v>
      </c>
      <c r="J236" s="10" t="str">
        <f>IF(VLOOKUP($B236,[1]面试人员名单!$E$2:$T$432,14,0)=0,"",VLOOKUP($B236,[1]面试人员名单!$E$2:$T$432,15,0))</f>
        <v>是</v>
      </c>
      <c r="K236" s="12"/>
    </row>
    <row r="237" ht="14.25" spans="1:11">
      <c r="A237" s="4">
        <v>235</v>
      </c>
      <c r="B237" s="5" t="s">
        <v>247</v>
      </c>
      <c r="C237" s="6" t="str">
        <f>VLOOKUP($B237,[1]面试人员名单!$E$2:$O$432,5,0)</f>
        <v>0023绥阳县实验中学</v>
      </c>
      <c r="D237" s="7">
        <f>VLOOKUP($B237,[1]面试人员名单!$E$2:$O$432,7,0)</f>
        <v>22109002302</v>
      </c>
      <c r="E237" s="6">
        <f>VLOOKUP($B237,[1]面试人员名单!$E$2:$O$432,9,0)</f>
        <v>172</v>
      </c>
      <c r="F237" s="6">
        <f t="shared" si="9"/>
        <v>34.4</v>
      </c>
      <c r="G237" s="6">
        <f>VLOOKUP($B237,[1]面试人员名单!$E$2:$O$432,11,0)</f>
        <v>90.38</v>
      </c>
      <c r="H237" s="6">
        <f t="shared" si="10"/>
        <v>36.15</v>
      </c>
      <c r="I237" s="6">
        <f t="shared" si="11"/>
        <v>70.55</v>
      </c>
      <c r="J237" s="10" t="s">
        <v>14</v>
      </c>
      <c r="K237" s="12"/>
    </row>
    <row r="238" ht="14.25" spans="1:11">
      <c r="A238" s="4">
        <v>236</v>
      </c>
      <c r="B238" s="5" t="s">
        <v>248</v>
      </c>
      <c r="C238" s="6" t="str">
        <f>VLOOKUP($B238,[1]面试人员名单!$E$2:$O$432,5,0)</f>
        <v>0023绥阳县实验中学</v>
      </c>
      <c r="D238" s="7">
        <f>VLOOKUP($B238,[1]面试人员名单!$E$2:$O$432,7,0)</f>
        <v>22109002302</v>
      </c>
      <c r="E238" s="6">
        <f>VLOOKUP($B238,[1]面试人员名单!$E$2:$O$432,9,0)</f>
        <v>166.5</v>
      </c>
      <c r="F238" s="6">
        <f t="shared" si="9"/>
        <v>33.3</v>
      </c>
      <c r="G238" s="6">
        <f>VLOOKUP($B238,[1]面试人员名单!$E$2:$O$432,11,0)</f>
        <v>87.28</v>
      </c>
      <c r="H238" s="6">
        <f t="shared" si="10"/>
        <v>34.91</v>
      </c>
      <c r="I238" s="6">
        <f t="shared" si="11"/>
        <v>68.21</v>
      </c>
      <c r="J238" s="10" t="s">
        <v>14</v>
      </c>
      <c r="K238" s="12"/>
    </row>
    <row r="239" ht="14.25" spans="1:11">
      <c r="A239" s="4">
        <v>237</v>
      </c>
      <c r="B239" s="5" t="s">
        <v>249</v>
      </c>
      <c r="C239" s="6" t="str">
        <f>VLOOKUP($B239,[1]面试人员名单!$E$2:$O$432,5,0)</f>
        <v>0023绥阳县实验中学</v>
      </c>
      <c r="D239" s="7">
        <f>VLOOKUP($B239,[1]面试人员名单!$E$2:$O$432,7,0)</f>
        <v>22109002303</v>
      </c>
      <c r="E239" s="6">
        <f>VLOOKUP($B239,[1]面试人员名单!$E$2:$O$432,9,0)</f>
        <v>174</v>
      </c>
      <c r="F239" s="6">
        <f t="shared" si="9"/>
        <v>34.8</v>
      </c>
      <c r="G239" s="6">
        <f>VLOOKUP($B239,[1]面试人员名单!$E$2:$O$432,11,0)</f>
        <v>89.24</v>
      </c>
      <c r="H239" s="6">
        <f t="shared" si="10"/>
        <v>35.7</v>
      </c>
      <c r="I239" s="6">
        <f t="shared" si="11"/>
        <v>70.5</v>
      </c>
      <c r="J239" s="10" t="str">
        <f>IF(VLOOKUP($B239,[1]面试人员名单!$E$2:$T$432,14,0)=0,"",VLOOKUP($B239,[1]面试人员名单!$E$2:$T$432,15,0))</f>
        <v>是</v>
      </c>
      <c r="K239" s="12"/>
    </row>
    <row r="240" ht="14.25" spans="1:11">
      <c r="A240" s="4">
        <v>238</v>
      </c>
      <c r="B240" s="5" t="s">
        <v>250</v>
      </c>
      <c r="C240" s="6" t="str">
        <f>VLOOKUP($B240,[1]面试人员名单!$E$2:$O$432,5,0)</f>
        <v>0023绥阳县实验中学</v>
      </c>
      <c r="D240" s="7">
        <f>VLOOKUP($B240,[1]面试人员名单!$E$2:$O$432,7,0)</f>
        <v>22109002303</v>
      </c>
      <c r="E240" s="6">
        <f>VLOOKUP($B240,[1]面试人员名单!$E$2:$O$432,9,0)</f>
        <v>171</v>
      </c>
      <c r="F240" s="6">
        <f t="shared" si="9"/>
        <v>34.2</v>
      </c>
      <c r="G240" s="6">
        <f>VLOOKUP($B240,[1]面试人员名单!$E$2:$O$432,11,0)</f>
        <v>90.36</v>
      </c>
      <c r="H240" s="6">
        <f t="shared" si="10"/>
        <v>36.14</v>
      </c>
      <c r="I240" s="6">
        <f t="shared" si="11"/>
        <v>70.34</v>
      </c>
      <c r="J240" s="10" t="s">
        <v>14</v>
      </c>
      <c r="K240" s="12"/>
    </row>
    <row r="241" ht="14.25" spans="1:11">
      <c r="A241" s="4">
        <v>239</v>
      </c>
      <c r="B241" s="5" t="s">
        <v>251</v>
      </c>
      <c r="C241" s="6" t="str">
        <f>VLOOKUP($B241,[1]面试人员名单!$E$2:$O$432,5,0)</f>
        <v>0023绥阳县实验中学</v>
      </c>
      <c r="D241" s="7">
        <f>VLOOKUP($B241,[1]面试人员名单!$E$2:$O$432,7,0)</f>
        <v>22109002303</v>
      </c>
      <c r="E241" s="6">
        <f>VLOOKUP($B241,[1]面试人员名单!$E$2:$O$432,9,0)</f>
        <v>166</v>
      </c>
      <c r="F241" s="6">
        <f t="shared" si="9"/>
        <v>33.2</v>
      </c>
      <c r="G241" s="6">
        <f>VLOOKUP($B241,[1]面试人员名单!$E$2:$O$432,11,0)</f>
        <v>89.91</v>
      </c>
      <c r="H241" s="6">
        <f t="shared" si="10"/>
        <v>35.96</v>
      </c>
      <c r="I241" s="6">
        <f t="shared" si="11"/>
        <v>69.16</v>
      </c>
      <c r="J241" s="10" t="s">
        <v>14</v>
      </c>
      <c r="K241" s="12"/>
    </row>
    <row r="242" ht="14.25" spans="1:11">
      <c r="A242" s="4">
        <v>240</v>
      </c>
      <c r="B242" s="5" t="s">
        <v>252</v>
      </c>
      <c r="C242" s="6" t="str">
        <f>VLOOKUP($B242,[1]面试人员名单!$E$2:$O$432,5,0)</f>
        <v>0024绥阳县育红小学</v>
      </c>
      <c r="D242" s="7">
        <f>VLOOKUP($B242,[1]面试人员名单!$E$2:$O$432,7,0)</f>
        <v>22109002401</v>
      </c>
      <c r="E242" s="6">
        <f>VLOOKUP($B242,[1]面试人员名单!$E$2:$O$432,9,0)</f>
        <v>195.5</v>
      </c>
      <c r="F242" s="6">
        <f t="shared" si="9"/>
        <v>39.1</v>
      </c>
      <c r="G242" s="6">
        <f>VLOOKUP($B242,[1]面试人员名单!$E$2:$O$432,11,0)</f>
        <v>89.28</v>
      </c>
      <c r="H242" s="6">
        <f t="shared" si="10"/>
        <v>35.71</v>
      </c>
      <c r="I242" s="6">
        <f t="shared" si="11"/>
        <v>74.81</v>
      </c>
      <c r="J242" s="10" t="str">
        <f>IF(VLOOKUP($B242,[1]面试人员名单!$E$2:$T$432,14,0)=0,"",VLOOKUP($B242,[1]面试人员名单!$E$2:$T$432,15,0))</f>
        <v>是</v>
      </c>
      <c r="K242" s="12"/>
    </row>
    <row r="243" ht="14.25" spans="1:11">
      <c r="A243" s="4">
        <v>241</v>
      </c>
      <c r="B243" s="5" t="s">
        <v>253</v>
      </c>
      <c r="C243" s="6" t="str">
        <f>VLOOKUP($B243,[1]面试人员名单!$E$2:$O$432,5,0)</f>
        <v>0024绥阳县育红小学</v>
      </c>
      <c r="D243" s="7">
        <f>VLOOKUP($B243,[1]面试人员名单!$E$2:$O$432,7,0)</f>
        <v>22109002401</v>
      </c>
      <c r="E243" s="6">
        <f>VLOOKUP($B243,[1]面试人员名单!$E$2:$O$432,9,0)</f>
        <v>181</v>
      </c>
      <c r="F243" s="6">
        <f t="shared" si="9"/>
        <v>36.2</v>
      </c>
      <c r="G243" s="6">
        <f>VLOOKUP($B243,[1]面试人员名单!$E$2:$O$432,11,0)</f>
        <v>89.08</v>
      </c>
      <c r="H243" s="6">
        <f t="shared" si="10"/>
        <v>35.63</v>
      </c>
      <c r="I243" s="6">
        <f t="shared" si="11"/>
        <v>71.83</v>
      </c>
      <c r="J243" s="10" t="str">
        <f>IF(VLOOKUP($B243,[1]面试人员名单!$E$2:$T$432,14,0)=0,"",VLOOKUP($B243,[1]面试人员名单!$E$2:$T$432,15,0))</f>
        <v>是</v>
      </c>
      <c r="K243" s="12"/>
    </row>
    <row r="244" ht="14.25" spans="1:11">
      <c r="A244" s="4">
        <v>242</v>
      </c>
      <c r="B244" s="5" t="s">
        <v>254</v>
      </c>
      <c r="C244" s="6" t="str">
        <f>VLOOKUP($B244,[1]面试人员名单!$E$2:$O$432,5,0)</f>
        <v>0024绥阳县育红小学</v>
      </c>
      <c r="D244" s="7">
        <f>VLOOKUP($B244,[1]面试人员名单!$E$2:$O$432,7,0)</f>
        <v>22109002401</v>
      </c>
      <c r="E244" s="6">
        <f>VLOOKUP($B244,[1]面试人员名单!$E$2:$O$432,9,0)</f>
        <v>172</v>
      </c>
      <c r="F244" s="6">
        <f t="shared" si="9"/>
        <v>34.4</v>
      </c>
      <c r="G244" s="6">
        <f>VLOOKUP($B244,[1]面试人员名单!$E$2:$O$432,11,0)</f>
        <v>89.38</v>
      </c>
      <c r="H244" s="6">
        <f t="shared" si="10"/>
        <v>35.75</v>
      </c>
      <c r="I244" s="6">
        <f t="shared" si="11"/>
        <v>70.15</v>
      </c>
      <c r="J244" s="10" t="s">
        <v>14</v>
      </c>
      <c r="K244" s="12"/>
    </row>
    <row r="245" ht="14.25" spans="1:11">
      <c r="A245" s="4">
        <v>243</v>
      </c>
      <c r="B245" s="5" t="s">
        <v>255</v>
      </c>
      <c r="C245" s="6" t="str">
        <f>VLOOKUP($B245,[1]面试人员名单!$E$2:$O$432,5,0)</f>
        <v>0024绥阳县育红小学</v>
      </c>
      <c r="D245" s="7">
        <f>VLOOKUP($B245,[1]面试人员名单!$E$2:$O$432,7,0)</f>
        <v>22109002401</v>
      </c>
      <c r="E245" s="6">
        <f>VLOOKUP($B245,[1]面试人员名单!$E$2:$O$432,9,0)</f>
        <v>168.5</v>
      </c>
      <c r="F245" s="6">
        <f t="shared" si="9"/>
        <v>33.7</v>
      </c>
      <c r="G245" s="6">
        <f>VLOOKUP($B245,[1]面试人员名单!$E$2:$O$432,11,0)</f>
        <v>84.55</v>
      </c>
      <c r="H245" s="6">
        <f t="shared" si="10"/>
        <v>33.82</v>
      </c>
      <c r="I245" s="6">
        <f t="shared" si="11"/>
        <v>67.52</v>
      </c>
      <c r="J245" s="10" t="s">
        <v>14</v>
      </c>
      <c r="K245" s="12"/>
    </row>
    <row r="246" ht="14.25" spans="1:11">
      <c r="A246" s="4">
        <v>244</v>
      </c>
      <c r="B246" s="5" t="s">
        <v>256</v>
      </c>
      <c r="C246" s="6" t="str">
        <f>VLOOKUP($B246,[1]面试人员名单!$E$2:$O$432,5,0)</f>
        <v>0024绥阳县育红小学</v>
      </c>
      <c r="D246" s="7">
        <f>VLOOKUP($B246,[1]面试人员名单!$E$2:$O$432,7,0)</f>
        <v>22109002401</v>
      </c>
      <c r="E246" s="6">
        <f>VLOOKUP($B246,[1]面试人员名单!$E$2:$O$432,9,0)</f>
        <v>166.5</v>
      </c>
      <c r="F246" s="6">
        <f t="shared" si="9"/>
        <v>33.3</v>
      </c>
      <c r="G246" s="6">
        <f>VLOOKUP($B246,[1]面试人员名单!$E$2:$O$432,11,0)</f>
        <v>74.95</v>
      </c>
      <c r="H246" s="6">
        <f t="shared" si="10"/>
        <v>29.98</v>
      </c>
      <c r="I246" s="6">
        <f t="shared" si="11"/>
        <v>63.28</v>
      </c>
      <c r="J246" s="10" t="s">
        <v>14</v>
      </c>
      <c r="K246" s="12"/>
    </row>
    <row r="247" ht="14.25" spans="1:11">
      <c r="A247" s="4">
        <v>245</v>
      </c>
      <c r="B247" s="5" t="s">
        <v>257</v>
      </c>
      <c r="C247" s="6" t="str">
        <f>VLOOKUP($B247,[1]面试人员名单!$E$2:$O$432,5,0)</f>
        <v>0024绥阳县育红小学</v>
      </c>
      <c r="D247" s="7">
        <f>VLOOKUP($B247,[1]面试人员名单!$E$2:$O$432,7,0)</f>
        <v>22109002401</v>
      </c>
      <c r="E247" s="6">
        <f>VLOOKUP($B247,[1]面试人员名单!$E$2:$O$432,9,0)</f>
        <v>163</v>
      </c>
      <c r="F247" s="6">
        <f t="shared" si="9"/>
        <v>32.6</v>
      </c>
      <c r="G247" s="6" t="str">
        <f>VLOOKUP($B247,[1]面试人员名单!$E$2:$O$432,11,0)</f>
        <v>缺考</v>
      </c>
      <c r="H247" s="6" t="str">
        <f t="shared" si="10"/>
        <v>缺考</v>
      </c>
      <c r="I247" s="6">
        <f t="shared" si="11"/>
        <v>32.6</v>
      </c>
      <c r="J247" s="10" t="s">
        <v>14</v>
      </c>
      <c r="K247" s="12"/>
    </row>
    <row r="248" ht="14.25" spans="1:11">
      <c r="A248" s="4">
        <v>246</v>
      </c>
      <c r="B248" s="5" t="s">
        <v>258</v>
      </c>
      <c r="C248" s="6" t="str">
        <f>VLOOKUP($B248,[1]面试人员名单!$E$2:$O$432,5,0)</f>
        <v>0024绥阳县育红小学</v>
      </c>
      <c r="D248" s="7">
        <f>VLOOKUP($B248,[1]面试人员名单!$E$2:$O$432,7,0)</f>
        <v>22109002402</v>
      </c>
      <c r="E248" s="6">
        <f>VLOOKUP($B248,[1]面试人员名单!$E$2:$O$432,9,0)</f>
        <v>183</v>
      </c>
      <c r="F248" s="6">
        <f t="shared" si="9"/>
        <v>36.6</v>
      </c>
      <c r="G248" s="6">
        <f>VLOOKUP($B248,[1]面试人员名单!$E$2:$O$432,11,0)</f>
        <v>91.27</v>
      </c>
      <c r="H248" s="6">
        <f t="shared" si="10"/>
        <v>36.51</v>
      </c>
      <c r="I248" s="6">
        <f t="shared" si="11"/>
        <v>73.11</v>
      </c>
      <c r="J248" s="10" t="str">
        <f>IF(VLOOKUP($B248,[1]面试人员名单!$E$2:$T$432,14,0)=0,"",VLOOKUP($B248,[1]面试人员名单!$E$2:$T$432,15,0))</f>
        <v>是</v>
      </c>
      <c r="K248" s="12"/>
    </row>
    <row r="249" ht="14.25" spans="1:11">
      <c r="A249" s="4">
        <v>247</v>
      </c>
      <c r="B249" s="5" t="s">
        <v>259</v>
      </c>
      <c r="C249" s="6" t="str">
        <f>VLOOKUP($B249,[1]面试人员名单!$E$2:$O$432,5,0)</f>
        <v>0024绥阳县育红小学</v>
      </c>
      <c r="D249" s="7">
        <f>VLOOKUP($B249,[1]面试人员名单!$E$2:$O$432,7,0)</f>
        <v>22109002402</v>
      </c>
      <c r="E249" s="6">
        <f>VLOOKUP($B249,[1]面试人员名单!$E$2:$O$432,9,0)</f>
        <v>170</v>
      </c>
      <c r="F249" s="6">
        <f t="shared" si="9"/>
        <v>34</v>
      </c>
      <c r="G249" s="6">
        <f>VLOOKUP($B249,[1]面试人员名单!$E$2:$O$432,11,0)</f>
        <v>81.43</v>
      </c>
      <c r="H249" s="6">
        <f t="shared" si="10"/>
        <v>32.57</v>
      </c>
      <c r="I249" s="6">
        <f t="shared" si="11"/>
        <v>66.57</v>
      </c>
      <c r="J249" s="10" t="s">
        <v>14</v>
      </c>
      <c r="K249" s="12"/>
    </row>
    <row r="250" ht="14.25" spans="1:11">
      <c r="A250" s="4">
        <v>248</v>
      </c>
      <c r="B250" s="5" t="s">
        <v>260</v>
      </c>
      <c r="C250" s="6" t="str">
        <f>VLOOKUP($B250,[1]面试人员名单!$E$2:$O$432,5,0)</f>
        <v>0024绥阳县育红小学</v>
      </c>
      <c r="D250" s="7">
        <f>VLOOKUP($B250,[1]面试人员名单!$E$2:$O$432,7,0)</f>
        <v>22109002402</v>
      </c>
      <c r="E250" s="6">
        <f>VLOOKUP($B250,[1]面试人员名单!$E$2:$O$432,9,0)</f>
        <v>163</v>
      </c>
      <c r="F250" s="6">
        <f t="shared" si="9"/>
        <v>32.6</v>
      </c>
      <c r="G250" s="6" t="str">
        <f>VLOOKUP($B250,[1]面试人员名单!$E$2:$O$432,11,0)</f>
        <v>缺考</v>
      </c>
      <c r="H250" s="6" t="str">
        <f t="shared" si="10"/>
        <v>缺考</v>
      </c>
      <c r="I250" s="6">
        <f t="shared" si="11"/>
        <v>32.6</v>
      </c>
      <c r="J250" s="10" t="s">
        <v>14</v>
      </c>
      <c r="K250" s="12"/>
    </row>
    <row r="251" ht="14.25" spans="1:11">
      <c r="A251" s="4">
        <v>249</v>
      </c>
      <c r="B251" s="5" t="s">
        <v>261</v>
      </c>
      <c r="C251" s="6" t="str">
        <f>VLOOKUP($B251,[1]面试人员名单!$E$2:$O$432,5,0)</f>
        <v>0025绥阳县第二实验小学</v>
      </c>
      <c r="D251" s="7">
        <f>VLOOKUP($B251,[1]面试人员名单!$E$2:$O$432,7,0)</f>
        <v>22109002501</v>
      </c>
      <c r="E251" s="6">
        <f>VLOOKUP($B251,[1]面试人员名单!$E$2:$O$432,9,0)</f>
        <v>201.5</v>
      </c>
      <c r="F251" s="6">
        <f t="shared" si="9"/>
        <v>40.3</v>
      </c>
      <c r="G251" s="6">
        <f>VLOOKUP($B251,[1]面试人员名单!$E$2:$O$432,11,0)</f>
        <v>91.2</v>
      </c>
      <c r="H251" s="6">
        <f t="shared" si="10"/>
        <v>36.48</v>
      </c>
      <c r="I251" s="6">
        <f t="shared" si="11"/>
        <v>76.78</v>
      </c>
      <c r="J251" s="10" t="str">
        <f>IF(VLOOKUP($B251,[1]面试人员名单!$E$2:$T$432,14,0)=0,"",VLOOKUP($B251,[1]面试人员名单!$E$2:$T$432,15,0))</f>
        <v>是</v>
      </c>
      <c r="K251" s="12"/>
    </row>
    <row r="252" ht="14.25" spans="1:11">
      <c r="A252" s="4">
        <v>250</v>
      </c>
      <c r="B252" s="5" t="s">
        <v>262</v>
      </c>
      <c r="C252" s="6" t="str">
        <f>VLOOKUP($B252,[1]面试人员名单!$E$2:$O$432,5,0)</f>
        <v>0025绥阳县第二实验小学</v>
      </c>
      <c r="D252" s="7">
        <f>VLOOKUP($B252,[1]面试人员名单!$E$2:$O$432,7,0)</f>
        <v>22109002501</v>
      </c>
      <c r="E252" s="6">
        <f>VLOOKUP($B252,[1]面试人员名单!$E$2:$O$432,9,0)</f>
        <v>191.5</v>
      </c>
      <c r="F252" s="6">
        <f t="shared" si="9"/>
        <v>38.3</v>
      </c>
      <c r="G252" s="6">
        <f>VLOOKUP($B252,[1]面试人员名单!$E$2:$O$432,11,0)</f>
        <v>86.6</v>
      </c>
      <c r="H252" s="6">
        <f t="shared" si="10"/>
        <v>34.64</v>
      </c>
      <c r="I252" s="6">
        <f t="shared" si="11"/>
        <v>72.94</v>
      </c>
      <c r="J252" s="10" t="str">
        <f>IF(VLOOKUP($B252,[1]面试人员名单!$E$2:$T$432,14,0)=0,"",VLOOKUP($B252,[1]面试人员名单!$E$2:$T$432,15,0))</f>
        <v>是</v>
      </c>
      <c r="K252" s="12"/>
    </row>
    <row r="253" ht="14.25" spans="1:11">
      <c r="A253" s="4">
        <v>251</v>
      </c>
      <c r="B253" s="5" t="s">
        <v>263</v>
      </c>
      <c r="C253" s="6" t="str">
        <f>VLOOKUP($B253,[1]面试人员名单!$E$2:$O$432,5,0)</f>
        <v>0025绥阳县第二实验小学</v>
      </c>
      <c r="D253" s="7">
        <f>VLOOKUP($B253,[1]面试人员名单!$E$2:$O$432,7,0)</f>
        <v>22109002501</v>
      </c>
      <c r="E253" s="6">
        <f>VLOOKUP($B253,[1]面试人员名单!$E$2:$O$432,9,0)</f>
        <v>183</v>
      </c>
      <c r="F253" s="6">
        <f t="shared" si="9"/>
        <v>36.6</v>
      </c>
      <c r="G253" s="6">
        <f>VLOOKUP($B253,[1]面试人员名单!$E$2:$O$432,11,0)</f>
        <v>89.8</v>
      </c>
      <c r="H253" s="6">
        <f t="shared" si="10"/>
        <v>35.92</v>
      </c>
      <c r="I253" s="6">
        <f t="shared" si="11"/>
        <v>72.52</v>
      </c>
      <c r="J253" s="10" t="s">
        <v>14</v>
      </c>
      <c r="K253" s="12"/>
    </row>
    <row r="254" ht="14.25" spans="1:11">
      <c r="A254" s="4">
        <v>252</v>
      </c>
      <c r="B254" s="5" t="s">
        <v>264</v>
      </c>
      <c r="C254" s="6" t="str">
        <f>VLOOKUP($B254,[1]面试人员名单!$E$2:$O$432,5,0)</f>
        <v>0025绥阳县第二实验小学</v>
      </c>
      <c r="D254" s="7">
        <f>VLOOKUP($B254,[1]面试人员名单!$E$2:$O$432,7,0)</f>
        <v>22109002501</v>
      </c>
      <c r="E254" s="6">
        <f>VLOOKUP($B254,[1]面试人员名单!$E$2:$O$432,9,0)</f>
        <v>180</v>
      </c>
      <c r="F254" s="6">
        <f t="shared" si="9"/>
        <v>36</v>
      </c>
      <c r="G254" s="6">
        <f>VLOOKUP($B254,[1]面试人员名单!$E$2:$O$432,11,0)</f>
        <v>87.9</v>
      </c>
      <c r="H254" s="6">
        <f t="shared" si="10"/>
        <v>35.16</v>
      </c>
      <c r="I254" s="6">
        <f t="shared" si="11"/>
        <v>71.16</v>
      </c>
      <c r="J254" s="10" t="s">
        <v>14</v>
      </c>
      <c r="K254" s="12"/>
    </row>
    <row r="255" ht="14.25" spans="1:11">
      <c r="A255" s="4">
        <v>253</v>
      </c>
      <c r="B255" s="5" t="s">
        <v>265</v>
      </c>
      <c r="C255" s="6" t="str">
        <f>VLOOKUP($B255,[1]面试人员名单!$E$2:$O$432,5,0)</f>
        <v>0025绥阳县第二实验小学</v>
      </c>
      <c r="D255" s="7">
        <f>VLOOKUP($B255,[1]面试人员名单!$E$2:$O$432,7,0)</f>
        <v>22109002501</v>
      </c>
      <c r="E255" s="6">
        <f>VLOOKUP($B255,[1]面试人员名单!$E$2:$O$432,9,0)</f>
        <v>180.5</v>
      </c>
      <c r="F255" s="6">
        <f t="shared" si="9"/>
        <v>36.1</v>
      </c>
      <c r="G255" s="6">
        <f>VLOOKUP($B255,[1]面试人员名单!$E$2:$O$432,11,0)</f>
        <v>87.4</v>
      </c>
      <c r="H255" s="6">
        <f t="shared" si="10"/>
        <v>34.96</v>
      </c>
      <c r="I255" s="6">
        <f t="shared" si="11"/>
        <v>71.06</v>
      </c>
      <c r="J255" s="10" t="s">
        <v>14</v>
      </c>
      <c r="K255" s="12"/>
    </row>
    <row r="256" ht="14.25" spans="1:11">
      <c r="A256" s="4">
        <v>254</v>
      </c>
      <c r="B256" s="5" t="s">
        <v>266</v>
      </c>
      <c r="C256" s="6" t="str">
        <f>VLOOKUP($B256,[1]面试人员名单!$E$2:$O$432,5,0)</f>
        <v>0025绥阳县第二实验小学</v>
      </c>
      <c r="D256" s="7">
        <f>VLOOKUP($B256,[1]面试人员名单!$E$2:$O$432,7,0)</f>
        <v>22109002501</v>
      </c>
      <c r="E256" s="6">
        <f>VLOOKUP($B256,[1]面试人员名单!$E$2:$O$432,9,0)</f>
        <v>180</v>
      </c>
      <c r="F256" s="6">
        <f t="shared" si="9"/>
        <v>36</v>
      </c>
      <c r="G256" s="6" t="str">
        <f>VLOOKUP($B256,[1]面试人员名单!$E$2:$O$432,11,0)</f>
        <v>缺考</v>
      </c>
      <c r="H256" s="6" t="str">
        <f t="shared" si="10"/>
        <v>缺考</v>
      </c>
      <c r="I256" s="6">
        <f t="shared" si="11"/>
        <v>36</v>
      </c>
      <c r="J256" s="10" t="s">
        <v>14</v>
      </c>
      <c r="K256" s="12"/>
    </row>
    <row r="257" ht="14.25" spans="1:11">
      <c r="A257" s="4">
        <v>255</v>
      </c>
      <c r="B257" s="5" t="s">
        <v>267</v>
      </c>
      <c r="C257" s="6" t="str">
        <f>VLOOKUP($B257,[1]面试人员名单!$E$2:$O$432,5,0)</f>
        <v>0026绥阳县思源实验学校</v>
      </c>
      <c r="D257" s="7">
        <f>VLOOKUP($B257,[1]面试人员名单!$E$2:$O$432,7,0)</f>
        <v>22109002601</v>
      </c>
      <c r="E257" s="6">
        <f>VLOOKUP($B257,[1]面试人员名单!$E$2:$O$432,9,0)</f>
        <v>167</v>
      </c>
      <c r="F257" s="6">
        <f t="shared" si="9"/>
        <v>33.4</v>
      </c>
      <c r="G257" s="6">
        <f>VLOOKUP($B257,[1]面试人员名单!$E$2:$O$432,11,0)</f>
        <v>89.25</v>
      </c>
      <c r="H257" s="6">
        <f t="shared" si="10"/>
        <v>35.7</v>
      </c>
      <c r="I257" s="6">
        <f t="shared" si="11"/>
        <v>69.1</v>
      </c>
      <c r="J257" s="10" t="str">
        <f>IF(VLOOKUP($B257,[1]面试人员名单!$E$2:$T$432,14,0)=0,"",VLOOKUP($B257,[1]面试人员名单!$E$2:$T$432,15,0))</f>
        <v>是</v>
      </c>
      <c r="K257" s="12"/>
    </row>
    <row r="258" ht="14.25" spans="1:11">
      <c r="A258" s="4">
        <v>256</v>
      </c>
      <c r="B258" s="5" t="s">
        <v>268</v>
      </c>
      <c r="C258" s="6" t="str">
        <f>VLOOKUP($B258,[1]面试人员名单!$E$2:$O$432,5,0)</f>
        <v>0026绥阳县思源实验学校</v>
      </c>
      <c r="D258" s="7">
        <f>VLOOKUP($B258,[1]面试人员名单!$E$2:$O$432,7,0)</f>
        <v>22109002601</v>
      </c>
      <c r="E258" s="6">
        <f>VLOOKUP($B258,[1]面试人员名单!$E$2:$O$432,9,0)</f>
        <v>161</v>
      </c>
      <c r="F258" s="6">
        <f t="shared" si="9"/>
        <v>32.2</v>
      </c>
      <c r="G258" s="6">
        <f>VLOOKUP($B258,[1]面试人员名单!$E$2:$O$432,11,0)</f>
        <v>81.84</v>
      </c>
      <c r="H258" s="6">
        <f t="shared" si="10"/>
        <v>32.74</v>
      </c>
      <c r="I258" s="6">
        <f t="shared" si="11"/>
        <v>64.94</v>
      </c>
      <c r="J258" s="10" t="s">
        <v>14</v>
      </c>
      <c r="K258" s="12"/>
    </row>
    <row r="259" ht="14.25" spans="1:11">
      <c r="A259" s="4">
        <v>257</v>
      </c>
      <c r="B259" s="5" t="s">
        <v>269</v>
      </c>
      <c r="C259" s="6" t="str">
        <f>VLOOKUP($B259,[1]面试人员名单!$E$2:$O$432,5,0)</f>
        <v>0026绥阳县思源实验学校</v>
      </c>
      <c r="D259" s="7">
        <f>VLOOKUP($B259,[1]面试人员名单!$E$2:$O$432,7,0)</f>
        <v>22109002601</v>
      </c>
      <c r="E259" s="6">
        <f>VLOOKUP($B259,[1]面试人员名单!$E$2:$O$432,9,0)</f>
        <v>197</v>
      </c>
      <c r="F259" s="6">
        <f t="shared" ref="F259:F322" si="12">ROUND(E259/3*0.6,2)</f>
        <v>39.4</v>
      </c>
      <c r="G259" s="6" t="str">
        <f>VLOOKUP($B259,[1]面试人员名单!$E$2:$O$432,11,0)</f>
        <v>缺考</v>
      </c>
      <c r="H259" s="6" t="str">
        <f t="shared" ref="H259:H322" si="13">IF(G259="缺考","缺考",ROUND(G259*0.4,2))</f>
        <v>缺考</v>
      </c>
      <c r="I259" s="6">
        <f t="shared" ref="I259:I322" si="14">SUM(F259,H259)</f>
        <v>39.4</v>
      </c>
      <c r="J259" s="10" t="s">
        <v>14</v>
      </c>
      <c r="K259" s="12"/>
    </row>
    <row r="260" ht="14.25" spans="1:11">
      <c r="A260" s="4">
        <v>258</v>
      </c>
      <c r="B260" s="5" t="s">
        <v>270</v>
      </c>
      <c r="C260" s="6" t="str">
        <f>VLOOKUP($B260,[1]面试人员名单!$E$2:$O$432,5,0)</f>
        <v>0026绥阳县思源实验学校</v>
      </c>
      <c r="D260" s="7">
        <f>VLOOKUP($B260,[1]面试人员名单!$E$2:$O$432,7,0)</f>
        <v>22109002602</v>
      </c>
      <c r="E260" s="6">
        <f>VLOOKUP($B260,[1]面试人员名单!$E$2:$O$432,9,0)</f>
        <v>183.5</v>
      </c>
      <c r="F260" s="6">
        <f t="shared" si="12"/>
        <v>36.7</v>
      </c>
      <c r="G260" s="6">
        <f>VLOOKUP($B260,[1]面试人员名单!$E$2:$O$432,11,0)</f>
        <v>89.7</v>
      </c>
      <c r="H260" s="6">
        <f t="shared" si="13"/>
        <v>35.88</v>
      </c>
      <c r="I260" s="6">
        <f t="shared" si="14"/>
        <v>72.58</v>
      </c>
      <c r="J260" s="10" t="str">
        <f>IF(VLOOKUP($B260,[1]面试人员名单!$E$2:$T$432,14,0)=0,"",VLOOKUP($B260,[1]面试人员名单!$E$2:$T$432,15,0))</f>
        <v>是</v>
      </c>
      <c r="K260" s="12"/>
    </row>
    <row r="261" ht="14.25" spans="1:11">
      <c r="A261" s="4">
        <v>259</v>
      </c>
      <c r="B261" s="5" t="s">
        <v>271</v>
      </c>
      <c r="C261" s="6" t="str">
        <f>VLOOKUP($B261,[1]面试人员名单!$E$2:$O$432,5,0)</f>
        <v>0026绥阳县思源实验学校</v>
      </c>
      <c r="D261" s="7">
        <f>VLOOKUP($B261,[1]面试人员名单!$E$2:$O$432,7,0)</f>
        <v>22109002602</v>
      </c>
      <c r="E261" s="6">
        <f>VLOOKUP($B261,[1]面试人员名单!$E$2:$O$432,9,0)</f>
        <v>173.5</v>
      </c>
      <c r="F261" s="6">
        <f t="shared" si="12"/>
        <v>34.7</v>
      </c>
      <c r="G261" s="6">
        <f>VLOOKUP($B261,[1]面试人员名单!$E$2:$O$432,11,0)</f>
        <v>87.7</v>
      </c>
      <c r="H261" s="6">
        <f t="shared" si="13"/>
        <v>35.08</v>
      </c>
      <c r="I261" s="6">
        <f t="shared" si="14"/>
        <v>69.78</v>
      </c>
      <c r="J261" s="10" t="s">
        <v>14</v>
      </c>
      <c r="K261" s="12"/>
    </row>
    <row r="262" ht="14.25" spans="1:11">
      <c r="A262" s="4">
        <v>260</v>
      </c>
      <c r="B262" s="5" t="s">
        <v>272</v>
      </c>
      <c r="C262" s="6" t="str">
        <f>VLOOKUP($B262,[1]面试人员名单!$E$2:$O$432,5,0)</f>
        <v>0026绥阳县思源实验学校</v>
      </c>
      <c r="D262" s="7">
        <f>VLOOKUP($B262,[1]面试人员名单!$E$2:$O$432,7,0)</f>
        <v>22109002602</v>
      </c>
      <c r="E262" s="6">
        <f>VLOOKUP($B262,[1]面试人员名单!$E$2:$O$432,9,0)</f>
        <v>173.5</v>
      </c>
      <c r="F262" s="6">
        <f t="shared" si="12"/>
        <v>34.7</v>
      </c>
      <c r="G262" s="6">
        <f>VLOOKUP($B262,[1]面试人员名单!$E$2:$O$432,11,0)</f>
        <v>84.8</v>
      </c>
      <c r="H262" s="6">
        <f t="shared" si="13"/>
        <v>33.92</v>
      </c>
      <c r="I262" s="6">
        <f t="shared" si="14"/>
        <v>68.62</v>
      </c>
      <c r="J262" s="10" t="s">
        <v>14</v>
      </c>
      <c r="K262" s="12"/>
    </row>
    <row r="263" ht="14.25" spans="1:11">
      <c r="A263" s="4">
        <v>261</v>
      </c>
      <c r="B263" s="5" t="s">
        <v>273</v>
      </c>
      <c r="C263" s="6" t="str">
        <f>VLOOKUP($B263,[1]面试人员名单!$E$2:$O$432,5,0)</f>
        <v>0027绥阳县城北实验学校</v>
      </c>
      <c r="D263" s="7">
        <f>VLOOKUP($B263,[1]面试人员名单!$E$2:$O$432,7,0)</f>
        <v>22109002701</v>
      </c>
      <c r="E263" s="6">
        <f>VLOOKUP($B263,[1]面试人员名单!$E$2:$O$432,9,0)</f>
        <v>179</v>
      </c>
      <c r="F263" s="6">
        <f t="shared" si="12"/>
        <v>35.8</v>
      </c>
      <c r="G263" s="6">
        <f>VLOOKUP($B263,[1]面试人员名单!$E$2:$O$432,11,0)</f>
        <v>87.88</v>
      </c>
      <c r="H263" s="6">
        <f t="shared" si="13"/>
        <v>35.15</v>
      </c>
      <c r="I263" s="6">
        <f t="shared" si="14"/>
        <v>70.95</v>
      </c>
      <c r="J263" s="10" t="str">
        <f>IF(VLOOKUP($B263,[1]面试人员名单!$E$2:$T$432,14,0)=0,"",VLOOKUP($B263,[1]面试人员名单!$E$2:$T$432,15,0))</f>
        <v>是</v>
      </c>
      <c r="K263" s="12"/>
    </row>
    <row r="264" ht="14.25" spans="1:11">
      <c r="A264" s="4">
        <v>262</v>
      </c>
      <c r="B264" s="5" t="s">
        <v>274</v>
      </c>
      <c r="C264" s="6" t="str">
        <f>VLOOKUP($B264,[1]面试人员名单!$E$2:$O$432,5,0)</f>
        <v>0027绥阳县城北实验学校</v>
      </c>
      <c r="D264" s="7">
        <f>VLOOKUP($B264,[1]面试人员名单!$E$2:$O$432,7,0)</f>
        <v>22109002701</v>
      </c>
      <c r="E264" s="6">
        <f>VLOOKUP($B264,[1]面试人员名单!$E$2:$O$432,9,0)</f>
        <v>154</v>
      </c>
      <c r="F264" s="6">
        <f t="shared" si="12"/>
        <v>30.8</v>
      </c>
      <c r="G264" s="6">
        <f>VLOOKUP($B264,[1]面试人员名单!$E$2:$O$432,11,0)</f>
        <v>87.09</v>
      </c>
      <c r="H264" s="6">
        <f t="shared" si="13"/>
        <v>34.84</v>
      </c>
      <c r="I264" s="6">
        <f t="shared" si="14"/>
        <v>65.64</v>
      </c>
      <c r="J264" s="10" t="s">
        <v>14</v>
      </c>
      <c r="K264" s="12"/>
    </row>
    <row r="265" ht="14.25" spans="1:11">
      <c r="A265" s="4">
        <v>263</v>
      </c>
      <c r="B265" s="5" t="s">
        <v>275</v>
      </c>
      <c r="C265" s="6" t="str">
        <f>VLOOKUP($B265,[1]面试人员名单!$E$2:$O$432,5,0)</f>
        <v>0027绥阳县城北实验学校</v>
      </c>
      <c r="D265" s="7">
        <f>VLOOKUP($B265,[1]面试人员名单!$E$2:$O$432,7,0)</f>
        <v>22109002701</v>
      </c>
      <c r="E265" s="6">
        <f>VLOOKUP($B265,[1]面试人员名单!$E$2:$O$432,9,0)</f>
        <v>159</v>
      </c>
      <c r="F265" s="6">
        <f t="shared" si="12"/>
        <v>31.8</v>
      </c>
      <c r="G265" s="6">
        <f>VLOOKUP($B265,[1]面试人员名单!$E$2:$O$432,11,0)</f>
        <v>83.8</v>
      </c>
      <c r="H265" s="6">
        <f t="shared" si="13"/>
        <v>33.52</v>
      </c>
      <c r="I265" s="6">
        <f t="shared" si="14"/>
        <v>65.32</v>
      </c>
      <c r="J265" s="10" t="s">
        <v>14</v>
      </c>
      <c r="K265" s="12"/>
    </row>
    <row r="266" ht="14.25" spans="1:11">
      <c r="A266" s="4">
        <v>264</v>
      </c>
      <c r="B266" s="5" t="s">
        <v>276</v>
      </c>
      <c r="C266" s="6" t="str">
        <f>VLOOKUP($B266,[1]面试人员名单!$E$2:$O$432,5,0)</f>
        <v>0027绥阳县城北实验学校</v>
      </c>
      <c r="D266" s="7">
        <f>VLOOKUP($B266,[1]面试人员名单!$E$2:$O$432,7,0)</f>
        <v>22109002702</v>
      </c>
      <c r="E266" s="6">
        <f>VLOOKUP($B266,[1]面试人员名单!$E$2:$O$432,9,0)</f>
        <v>190</v>
      </c>
      <c r="F266" s="6">
        <f t="shared" si="12"/>
        <v>38</v>
      </c>
      <c r="G266" s="6">
        <f>VLOOKUP($B266,[1]面试人员名单!$E$2:$O$432,11,0)</f>
        <v>90.5</v>
      </c>
      <c r="H266" s="6">
        <f t="shared" si="13"/>
        <v>36.2</v>
      </c>
      <c r="I266" s="6">
        <f t="shared" si="14"/>
        <v>74.2</v>
      </c>
      <c r="J266" s="10" t="str">
        <f>IF(VLOOKUP($B266,[1]面试人员名单!$E$2:$T$432,14,0)=0,"",VLOOKUP($B266,[1]面试人员名单!$E$2:$T$432,15,0))</f>
        <v>是</v>
      </c>
      <c r="K266" s="12"/>
    </row>
    <row r="267" ht="14.25" spans="1:11">
      <c r="A267" s="4">
        <v>265</v>
      </c>
      <c r="B267" s="5" t="s">
        <v>277</v>
      </c>
      <c r="C267" s="6" t="str">
        <f>VLOOKUP($B267,[1]面试人员名单!$E$2:$O$432,5,0)</f>
        <v>0027绥阳县城北实验学校</v>
      </c>
      <c r="D267" s="7">
        <f>VLOOKUP($B267,[1]面试人员名单!$E$2:$O$432,7,0)</f>
        <v>22109002702</v>
      </c>
      <c r="E267" s="6">
        <f>VLOOKUP($B267,[1]面试人员名单!$E$2:$O$432,9,0)</f>
        <v>178</v>
      </c>
      <c r="F267" s="6">
        <f t="shared" si="12"/>
        <v>35.6</v>
      </c>
      <c r="G267" s="6">
        <f>VLOOKUP($B267,[1]面试人员名单!$E$2:$O$432,11,0)</f>
        <v>89.5</v>
      </c>
      <c r="H267" s="6">
        <f t="shared" si="13"/>
        <v>35.8</v>
      </c>
      <c r="I267" s="6">
        <f t="shared" si="14"/>
        <v>71.4</v>
      </c>
      <c r="J267" s="10" t="s">
        <v>14</v>
      </c>
      <c r="K267" s="12"/>
    </row>
    <row r="268" ht="14.25" spans="1:11">
      <c r="A268" s="4">
        <v>266</v>
      </c>
      <c r="B268" s="5" t="s">
        <v>278</v>
      </c>
      <c r="C268" s="6" t="str">
        <f>VLOOKUP($B268,[1]面试人员名单!$E$2:$O$432,5,0)</f>
        <v>0027绥阳县城北实验学校</v>
      </c>
      <c r="D268" s="7">
        <f>VLOOKUP($B268,[1]面试人员名单!$E$2:$O$432,7,0)</f>
        <v>22109002702</v>
      </c>
      <c r="E268" s="6">
        <f>VLOOKUP($B268,[1]面试人员名单!$E$2:$O$432,9,0)</f>
        <v>177</v>
      </c>
      <c r="F268" s="6">
        <f t="shared" si="12"/>
        <v>35.4</v>
      </c>
      <c r="G268" s="6">
        <f>VLOOKUP($B268,[1]面试人员名单!$E$2:$O$432,11,0)</f>
        <v>90</v>
      </c>
      <c r="H268" s="6">
        <f t="shared" si="13"/>
        <v>36</v>
      </c>
      <c r="I268" s="6">
        <f t="shared" si="14"/>
        <v>71.4</v>
      </c>
      <c r="J268" s="10" t="s">
        <v>14</v>
      </c>
      <c r="K268" s="12"/>
    </row>
    <row r="269" ht="14.25" spans="1:11">
      <c r="A269" s="4">
        <v>267</v>
      </c>
      <c r="B269" s="5" t="s">
        <v>279</v>
      </c>
      <c r="C269" s="6" t="str">
        <f>VLOOKUP($B269,[1]面试人员名单!$E$2:$O$432,5,0)</f>
        <v>0027绥阳县城北实验学校</v>
      </c>
      <c r="D269" s="7">
        <f>VLOOKUP($B269,[1]面试人员名单!$E$2:$O$432,7,0)</f>
        <v>22109002703</v>
      </c>
      <c r="E269" s="6">
        <f>VLOOKUP($B269,[1]面试人员名单!$E$2:$O$432,9,0)</f>
        <v>177.5</v>
      </c>
      <c r="F269" s="6">
        <f t="shared" si="12"/>
        <v>35.5</v>
      </c>
      <c r="G269" s="6">
        <f>VLOOKUP($B269,[1]面试人员名单!$E$2:$O$432,11,0)</f>
        <v>89.18</v>
      </c>
      <c r="H269" s="6">
        <f t="shared" si="13"/>
        <v>35.67</v>
      </c>
      <c r="I269" s="6">
        <f t="shared" si="14"/>
        <v>71.17</v>
      </c>
      <c r="J269" s="10" t="str">
        <f>IF(VLOOKUP($B269,[1]面试人员名单!$E$2:$T$432,14,0)=0,"",VLOOKUP($B269,[1]面试人员名单!$E$2:$T$432,15,0))</f>
        <v>是</v>
      </c>
      <c r="K269" s="12"/>
    </row>
    <row r="270" ht="14.25" spans="1:11">
      <c r="A270" s="4">
        <v>268</v>
      </c>
      <c r="B270" s="5" t="s">
        <v>280</v>
      </c>
      <c r="C270" s="6" t="str">
        <f>VLOOKUP($B270,[1]面试人员名单!$E$2:$O$432,5,0)</f>
        <v>0027绥阳县城北实验学校</v>
      </c>
      <c r="D270" s="7">
        <f>VLOOKUP($B270,[1]面试人员名单!$E$2:$O$432,7,0)</f>
        <v>22109002703</v>
      </c>
      <c r="E270" s="6">
        <f>VLOOKUP($B270,[1]面试人员名单!$E$2:$O$432,9,0)</f>
        <v>169.5</v>
      </c>
      <c r="F270" s="6">
        <f t="shared" si="12"/>
        <v>33.9</v>
      </c>
      <c r="G270" s="6">
        <f>VLOOKUP($B270,[1]面试人员名单!$E$2:$O$432,11,0)</f>
        <v>89.61</v>
      </c>
      <c r="H270" s="6">
        <f t="shared" si="13"/>
        <v>35.84</v>
      </c>
      <c r="I270" s="6">
        <f t="shared" si="14"/>
        <v>69.74</v>
      </c>
      <c r="J270" s="10" t="s">
        <v>14</v>
      </c>
      <c r="K270" s="12"/>
    </row>
    <row r="271" ht="14.25" spans="1:11">
      <c r="A271" s="4">
        <v>269</v>
      </c>
      <c r="B271" s="5" t="s">
        <v>281</v>
      </c>
      <c r="C271" s="6" t="str">
        <f>VLOOKUP($B271,[1]面试人员名单!$E$2:$O$432,5,0)</f>
        <v>0027绥阳县城北实验学校</v>
      </c>
      <c r="D271" s="7">
        <f>VLOOKUP($B271,[1]面试人员名单!$E$2:$O$432,7,0)</f>
        <v>22109002703</v>
      </c>
      <c r="E271" s="6">
        <f>VLOOKUP($B271,[1]面试人员名单!$E$2:$O$432,9,0)</f>
        <v>165.5</v>
      </c>
      <c r="F271" s="6">
        <f t="shared" si="12"/>
        <v>33.1</v>
      </c>
      <c r="G271" s="6">
        <f>VLOOKUP($B271,[1]面试人员名单!$E$2:$O$432,11,0)</f>
        <v>86.86</v>
      </c>
      <c r="H271" s="6">
        <f t="shared" si="13"/>
        <v>34.74</v>
      </c>
      <c r="I271" s="6">
        <f t="shared" si="14"/>
        <v>67.84</v>
      </c>
      <c r="J271" s="10" t="s">
        <v>14</v>
      </c>
      <c r="K271" s="12"/>
    </row>
    <row r="272" ht="14.25" spans="1:11">
      <c r="A272" s="4">
        <v>270</v>
      </c>
      <c r="B272" s="5" t="s">
        <v>282</v>
      </c>
      <c r="C272" s="6" t="str">
        <f>VLOOKUP($B272,[1]面试人员名单!$E$2:$O$432,5,0)</f>
        <v>0028绥阳县直属小学</v>
      </c>
      <c r="D272" s="7">
        <f>VLOOKUP($B272,[1]面试人员名单!$E$2:$O$432,7,0)</f>
        <v>22109002801</v>
      </c>
      <c r="E272" s="6">
        <f>VLOOKUP($B272,[1]面试人员名单!$E$2:$O$432,9,0)</f>
        <v>199.5</v>
      </c>
      <c r="F272" s="6">
        <f t="shared" si="12"/>
        <v>39.9</v>
      </c>
      <c r="G272" s="6">
        <f>VLOOKUP($B272,[1]面试人员名单!$E$2:$O$432,11,0)</f>
        <v>91.02</v>
      </c>
      <c r="H272" s="6">
        <f t="shared" si="13"/>
        <v>36.41</v>
      </c>
      <c r="I272" s="6">
        <f t="shared" si="14"/>
        <v>76.31</v>
      </c>
      <c r="J272" s="10" t="str">
        <f>IF(VLOOKUP($B272,[1]面试人员名单!$E$2:$T$432,14,0)=0,"",VLOOKUP($B272,[1]面试人员名单!$E$2:$T$432,15,0))</f>
        <v>是</v>
      </c>
      <c r="K272" s="12"/>
    </row>
    <row r="273" ht="14.25" spans="1:11">
      <c r="A273" s="4">
        <v>271</v>
      </c>
      <c r="B273" s="5" t="s">
        <v>283</v>
      </c>
      <c r="C273" s="6" t="str">
        <f>VLOOKUP($B273,[1]面试人员名单!$E$2:$O$432,5,0)</f>
        <v>0028绥阳县直属小学</v>
      </c>
      <c r="D273" s="7">
        <f>VLOOKUP($B273,[1]面试人员名单!$E$2:$O$432,7,0)</f>
        <v>22109002801</v>
      </c>
      <c r="E273" s="6">
        <f>VLOOKUP($B273,[1]面试人员名单!$E$2:$O$432,9,0)</f>
        <v>188</v>
      </c>
      <c r="F273" s="6">
        <f t="shared" si="12"/>
        <v>37.6</v>
      </c>
      <c r="G273" s="6">
        <f>VLOOKUP($B273,[1]面试人员名单!$E$2:$O$432,11,0)</f>
        <v>92.88</v>
      </c>
      <c r="H273" s="6">
        <f t="shared" si="13"/>
        <v>37.15</v>
      </c>
      <c r="I273" s="6">
        <f t="shared" si="14"/>
        <v>74.75</v>
      </c>
      <c r="J273" s="10" t="str">
        <f>IF(VLOOKUP($B273,[1]面试人员名单!$E$2:$T$432,14,0)=0,"",VLOOKUP($B273,[1]面试人员名单!$E$2:$T$432,15,0))</f>
        <v>是</v>
      </c>
      <c r="K273" s="12"/>
    </row>
    <row r="274" ht="14.25" spans="1:11">
      <c r="A274" s="4">
        <v>272</v>
      </c>
      <c r="B274" s="5" t="s">
        <v>284</v>
      </c>
      <c r="C274" s="6" t="str">
        <f>VLOOKUP($B274,[1]面试人员名单!$E$2:$O$432,5,0)</f>
        <v>0028绥阳县直属小学</v>
      </c>
      <c r="D274" s="7">
        <f>VLOOKUP($B274,[1]面试人员名单!$E$2:$O$432,7,0)</f>
        <v>22109002801</v>
      </c>
      <c r="E274" s="6">
        <f>VLOOKUP($B274,[1]面试人员名单!$E$2:$O$432,9,0)</f>
        <v>183.5</v>
      </c>
      <c r="F274" s="6">
        <f t="shared" si="12"/>
        <v>36.7</v>
      </c>
      <c r="G274" s="6">
        <f>VLOOKUP($B274,[1]面试人员名单!$E$2:$O$432,11,0)</f>
        <v>90.45</v>
      </c>
      <c r="H274" s="6">
        <f t="shared" si="13"/>
        <v>36.18</v>
      </c>
      <c r="I274" s="6">
        <f t="shared" si="14"/>
        <v>72.88</v>
      </c>
      <c r="J274" s="10" t="str">
        <f>IF(VLOOKUP($B274,[1]面试人员名单!$E$2:$T$432,14,0)=0,"",VLOOKUP($B274,[1]面试人员名单!$E$2:$T$432,15,0))</f>
        <v>是</v>
      </c>
      <c r="K274" s="12"/>
    </row>
    <row r="275" ht="14.25" spans="1:11">
      <c r="A275" s="4">
        <v>273</v>
      </c>
      <c r="B275" s="5" t="s">
        <v>285</v>
      </c>
      <c r="C275" s="6" t="str">
        <f>VLOOKUP($B275,[1]面试人员名单!$E$2:$O$432,5,0)</f>
        <v>0028绥阳县直属小学</v>
      </c>
      <c r="D275" s="7">
        <f>VLOOKUP($B275,[1]面试人员名单!$E$2:$O$432,7,0)</f>
        <v>22109002801</v>
      </c>
      <c r="E275" s="6">
        <f>VLOOKUP($B275,[1]面试人员名单!$E$2:$O$432,9,0)</f>
        <v>184.5</v>
      </c>
      <c r="F275" s="6">
        <f t="shared" si="12"/>
        <v>36.9</v>
      </c>
      <c r="G275" s="6">
        <f>VLOOKUP($B275,[1]面试人员名单!$E$2:$O$432,11,0)</f>
        <v>88.78</v>
      </c>
      <c r="H275" s="6">
        <f t="shared" si="13"/>
        <v>35.51</v>
      </c>
      <c r="I275" s="6">
        <f t="shared" si="14"/>
        <v>72.41</v>
      </c>
      <c r="J275" s="10" t="str">
        <f>IF(VLOOKUP($B275,[1]面试人员名单!$E$2:$T$432,14,0)=0,"",VLOOKUP($B275,[1]面试人员名单!$E$2:$T$432,15,0))</f>
        <v>是</v>
      </c>
      <c r="K275" s="12"/>
    </row>
    <row r="276" ht="14.25" spans="1:11">
      <c r="A276" s="4">
        <v>274</v>
      </c>
      <c r="B276" s="5" t="s">
        <v>286</v>
      </c>
      <c r="C276" s="6" t="str">
        <f>VLOOKUP($B276,[1]面试人员名单!$E$2:$O$432,5,0)</f>
        <v>0028绥阳县直属小学</v>
      </c>
      <c r="D276" s="7">
        <f>VLOOKUP($B276,[1]面试人员名单!$E$2:$O$432,7,0)</f>
        <v>22109002801</v>
      </c>
      <c r="E276" s="6">
        <f>VLOOKUP($B276,[1]面试人员名单!$E$2:$O$432,9,0)</f>
        <v>180</v>
      </c>
      <c r="F276" s="6">
        <f t="shared" si="12"/>
        <v>36</v>
      </c>
      <c r="G276" s="6">
        <f>VLOOKUP($B276,[1]面试人员名单!$E$2:$O$432,11,0)</f>
        <v>90.78</v>
      </c>
      <c r="H276" s="6">
        <f t="shared" si="13"/>
        <v>36.31</v>
      </c>
      <c r="I276" s="6">
        <f t="shared" si="14"/>
        <v>72.31</v>
      </c>
      <c r="J276" s="10" t="s">
        <v>14</v>
      </c>
      <c r="K276" s="12"/>
    </row>
    <row r="277" ht="14.25" spans="1:11">
      <c r="A277" s="4">
        <v>275</v>
      </c>
      <c r="B277" s="5" t="s">
        <v>287</v>
      </c>
      <c r="C277" s="6" t="str">
        <f>VLOOKUP($B277,[1]面试人员名单!$E$2:$O$432,5,0)</f>
        <v>0028绥阳县直属小学</v>
      </c>
      <c r="D277" s="7">
        <f>VLOOKUP($B277,[1]面试人员名单!$E$2:$O$432,7,0)</f>
        <v>22109002801</v>
      </c>
      <c r="E277" s="6">
        <f>VLOOKUP($B277,[1]面试人员名单!$E$2:$O$432,9,0)</f>
        <v>179</v>
      </c>
      <c r="F277" s="6">
        <f t="shared" si="12"/>
        <v>35.8</v>
      </c>
      <c r="G277" s="6">
        <f>VLOOKUP($B277,[1]面试人员名单!$E$2:$O$432,11,0)</f>
        <v>90.45</v>
      </c>
      <c r="H277" s="6">
        <f t="shared" si="13"/>
        <v>36.18</v>
      </c>
      <c r="I277" s="6">
        <f t="shared" si="14"/>
        <v>71.98</v>
      </c>
      <c r="J277" s="10" t="s">
        <v>14</v>
      </c>
      <c r="K277" s="12"/>
    </row>
    <row r="278" ht="14.25" spans="1:11">
      <c r="A278" s="4">
        <v>276</v>
      </c>
      <c r="B278" s="5" t="s">
        <v>288</v>
      </c>
      <c r="C278" s="6" t="str">
        <f>VLOOKUP($B278,[1]面试人员名单!$E$2:$O$432,5,0)</f>
        <v>0028绥阳县直属小学</v>
      </c>
      <c r="D278" s="7">
        <f>VLOOKUP($B278,[1]面试人员名单!$E$2:$O$432,7,0)</f>
        <v>22109002801</v>
      </c>
      <c r="E278" s="6">
        <f>VLOOKUP($B278,[1]面试人员名单!$E$2:$O$432,9,0)</f>
        <v>180</v>
      </c>
      <c r="F278" s="6">
        <f t="shared" si="12"/>
        <v>36</v>
      </c>
      <c r="G278" s="6">
        <f>VLOOKUP($B278,[1]面试人员名单!$E$2:$O$432,11,0)</f>
        <v>88.89</v>
      </c>
      <c r="H278" s="6">
        <f t="shared" si="13"/>
        <v>35.56</v>
      </c>
      <c r="I278" s="6">
        <f t="shared" si="14"/>
        <v>71.56</v>
      </c>
      <c r="J278" s="10" t="s">
        <v>14</v>
      </c>
      <c r="K278" s="12"/>
    </row>
    <row r="279" ht="14.25" spans="1:11">
      <c r="A279" s="4">
        <v>277</v>
      </c>
      <c r="B279" s="5" t="s">
        <v>289</v>
      </c>
      <c r="C279" s="6" t="str">
        <f>VLOOKUP($B279,[1]面试人员名单!$E$2:$O$432,5,0)</f>
        <v>0028绥阳县直属小学</v>
      </c>
      <c r="D279" s="7">
        <f>VLOOKUP($B279,[1]面试人员名单!$E$2:$O$432,7,0)</f>
        <v>22109002801</v>
      </c>
      <c r="E279" s="6">
        <f>VLOOKUP($B279,[1]面试人员名单!$E$2:$O$432,9,0)</f>
        <v>176</v>
      </c>
      <c r="F279" s="6">
        <f t="shared" si="12"/>
        <v>35.2</v>
      </c>
      <c r="G279" s="6">
        <f>VLOOKUP($B279,[1]面试人员名单!$E$2:$O$432,11,0)</f>
        <v>90.19</v>
      </c>
      <c r="H279" s="6">
        <f t="shared" si="13"/>
        <v>36.08</v>
      </c>
      <c r="I279" s="6">
        <f t="shared" si="14"/>
        <v>71.28</v>
      </c>
      <c r="J279" s="10" t="s">
        <v>14</v>
      </c>
      <c r="K279" s="12"/>
    </row>
    <row r="280" ht="14.25" spans="1:11">
      <c r="A280" s="4">
        <v>278</v>
      </c>
      <c r="B280" s="5" t="s">
        <v>290</v>
      </c>
      <c r="C280" s="6" t="str">
        <f>VLOOKUP($B280,[1]面试人员名单!$E$2:$O$432,5,0)</f>
        <v>0028绥阳县直属小学</v>
      </c>
      <c r="D280" s="7">
        <f>VLOOKUP($B280,[1]面试人员名单!$E$2:$O$432,7,0)</f>
        <v>22109002801</v>
      </c>
      <c r="E280" s="6">
        <f>VLOOKUP($B280,[1]面试人员名单!$E$2:$O$432,9,0)</f>
        <v>177</v>
      </c>
      <c r="F280" s="6">
        <f t="shared" si="12"/>
        <v>35.4</v>
      </c>
      <c r="G280" s="6">
        <f>VLOOKUP($B280,[1]面试人员名单!$E$2:$O$432,11,0)</f>
        <v>88.55</v>
      </c>
      <c r="H280" s="6">
        <f t="shared" si="13"/>
        <v>35.42</v>
      </c>
      <c r="I280" s="6">
        <f t="shared" si="14"/>
        <v>70.82</v>
      </c>
      <c r="J280" s="10" t="s">
        <v>14</v>
      </c>
      <c r="K280" s="12"/>
    </row>
    <row r="281" ht="14.25" spans="1:11">
      <c r="A281" s="4">
        <v>279</v>
      </c>
      <c r="B281" s="5" t="s">
        <v>291</v>
      </c>
      <c r="C281" s="6" t="str">
        <f>VLOOKUP($B281,[1]面试人员名单!$E$2:$O$432,5,0)</f>
        <v>0028绥阳县直属小学</v>
      </c>
      <c r="D281" s="7">
        <f>VLOOKUP($B281,[1]面试人员名单!$E$2:$O$432,7,0)</f>
        <v>22109002801</v>
      </c>
      <c r="E281" s="6">
        <f>VLOOKUP($B281,[1]面试人员名单!$E$2:$O$432,9,0)</f>
        <v>180</v>
      </c>
      <c r="F281" s="6">
        <f t="shared" si="12"/>
        <v>36</v>
      </c>
      <c r="G281" s="6">
        <f>VLOOKUP($B281,[1]面试人员名单!$E$2:$O$432,11,0)</f>
        <v>85.16</v>
      </c>
      <c r="H281" s="6">
        <f t="shared" si="13"/>
        <v>34.06</v>
      </c>
      <c r="I281" s="6">
        <f t="shared" si="14"/>
        <v>70.06</v>
      </c>
      <c r="J281" s="10" t="s">
        <v>14</v>
      </c>
      <c r="K281" s="12"/>
    </row>
    <row r="282" ht="14.25" spans="1:11">
      <c r="A282" s="4">
        <v>280</v>
      </c>
      <c r="B282" s="5" t="s">
        <v>292</v>
      </c>
      <c r="C282" s="6" t="str">
        <f>VLOOKUP($B282,[1]面试人员名单!$E$2:$O$432,5,0)</f>
        <v>0028绥阳县直属小学</v>
      </c>
      <c r="D282" s="7">
        <f>VLOOKUP($B282,[1]面试人员名单!$E$2:$O$432,7,0)</f>
        <v>22109002801</v>
      </c>
      <c r="E282" s="6">
        <f>VLOOKUP($B282,[1]面试人员名单!$E$2:$O$432,9,0)</f>
        <v>178.5</v>
      </c>
      <c r="F282" s="6">
        <f t="shared" si="12"/>
        <v>35.7</v>
      </c>
      <c r="G282" s="6">
        <f>VLOOKUP($B282,[1]面试人员名单!$E$2:$O$432,11,0)</f>
        <v>85.27</v>
      </c>
      <c r="H282" s="6">
        <f t="shared" si="13"/>
        <v>34.11</v>
      </c>
      <c r="I282" s="6">
        <f t="shared" si="14"/>
        <v>69.81</v>
      </c>
      <c r="J282" s="10" t="s">
        <v>14</v>
      </c>
      <c r="K282" s="12"/>
    </row>
    <row r="283" ht="14.25" spans="1:11">
      <c r="A283" s="4">
        <v>281</v>
      </c>
      <c r="B283" s="5" t="s">
        <v>293</v>
      </c>
      <c r="C283" s="6" t="str">
        <f>VLOOKUP($B283,[1]面试人员名单!$E$2:$O$432,5,0)</f>
        <v>0028绥阳县直属小学</v>
      </c>
      <c r="D283" s="7">
        <f>VLOOKUP($B283,[1]面试人员名单!$E$2:$O$432,7,0)</f>
        <v>22109002801</v>
      </c>
      <c r="E283" s="6">
        <f>VLOOKUP($B283,[1]面试人员名单!$E$2:$O$432,9,0)</f>
        <v>176.5</v>
      </c>
      <c r="F283" s="6">
        <f t="shared" si="12"/>
        <v>35.3</v>
      </c>
      <c r="G283" s="6">
        <f>VLOOKUP($B283,[1]面试人员名单!$E$2:$O$432,11,0)</f>
        <v>86.24</v>
      </c>
      <c r="H283" s="6">
        <f t="shared" si="13"/>
        <v>34.5</v>
      </c>
      <c r="I283" s="6">
        <f t="shared" si="14"/>
        <v>69.8</v>
      </c>
      <c r="J283" s="10" t="s">
        <v>14</v>
      </c>
      <c r="K283" s="12"/>
    </row>
    <row r="284" ht="14.25" spans="1:11">
      <c r="A284" s="4">
        <v>282</v>
      </c>
      <c r="B284" s="5" t="s">
        <v>294</v>
      </c>
      <c r="C284" s="6" t="str">
        <f>VLOOKUP($B284,[1]面试人员名单!$E$2:$O$432,5,0)</f>
        <v>0029绥阳县直属幼儿园</v>
      </c>
      <c r="D284" s="7">
        <f>VLOOKUP($B284,[1]面试人员名单!$E$2:$O$432,7,0)</f>
        <v>22109002901</v>
      </c>
      <c r="E284" s="6">
        <f>VLOOKUP($B284,[1]面试人员名单!$E$2:$O$432,9,0)</f>
        <v>230.5</v>
      </c>
      <c r="F284" s="6">
        <f t="shared" si="12"/>
        <v>46.1</v>
      </c>
      <c r="G284" s="6">
        <f>VLOOKUP($B284,[1]面试人员名单!$E$2:$O$432,11,0)</f>
        <v>84.2</v>
      </c>
      <c r="H284" s="6">
        <f t="shared" si="13"/>
        <v>33.68</v>
      </c>
      <c r="I284" s="6">
        <f t="shared" si="14"/>
        <v>79.78</v>
      </c>
      <c r="J284" s="10" t="str">
        <f>IF(VLOOKUP($B284,[1]面试人员名单!$E$2:$T$432,14,0)=0,"",VLOOKUP($B284,[1]面试人员名单!$E$2:$T$432,15,0))</f>
        <v>是</v>
      </c>
      <c r="K284" s="12"/>
    </row>
    <row r="285" ht="14.25" spans="1:11">
      <c r="A285" s="4">
        <v>283</v>
      </c>
      <c r="B285" s="5" t="s">
        <v>295</v>
      </c>
      <c r="C285" s="6" t="str">
        <f>VLOOKUP($B285,[1]面试人员名单!$E$2:$O$432,5,0)</f>
        <v>0029绥阳县直属幼儿园</v>
      </c>
      <c r="D285" s="7">
        <f>VLOOKUP($B285,[1]面试人员名单!$E$2:$O$432,7,0)</f>
        <v>22109002901</v>
      </c>
      <c r="E285" s="6">
        <f>VLOOKUP($B285,[1]面试人员名单!$E$2:$O$432,9,0)</f>
        <v>219.5</v>
      </c>
      <c r="F285" s="6">
        <f t="shared" si="12"/>
        <v>43.9</v>
      </c>
      <c r="G285" s="6">
        <f>VLOOKUP($B285,[1]面试人员名单!$E$2:$O$432,11,0)</f>
        <v>82.38</v>
      </c>
      <c r="H285" s="6">
        <f t="shared" si="13"/>
        <v>32.95</v>
      </c>
      <c r="I285" s="6">
        <f t="shared" si="14"/>
        <v>76.85</v>
      </c>
      <c r="J285" s="10" t="str">
        <f>IF(VLOOKUP($B285,[1]面试人员名单!$E$2:$T$432,14,0)=0,"",VLOOKUP($B285,[1]面试人员名单!$E$2:$T$432,15,0))</f>
        <v>是</v>
      </c>
      <c r="K285" s="12"/>
    </row>
    <row r="286" ht="14.25" spans="1:11">
      <c r="A286" s="4">
        <v>284</v>
      </c>
      <c r="B286" s="5" t="s">
        <v>296</v>
      </c>
      <c r="C286" s="6" t="str">
        <f>VLOOKUP($B286,[1]面试人员名单!$E$2:$O$432,5,0)</f>
        <v>0029绥阳县直属幼儿园</v>
      </c>
      <c r="D286" s="7">
        <f>VLOOKUP($B286,[1]面试人员名单!$E$2:$O$432,7,0)</f>
        <v>22109002901</v>
      </c>
      <c r="E286" s="6">
        <f>VLOOKUP($B286,[1]面试人员名单!$E$2:$O$432,9,0)</f>
        <v>218.5</v>
      </c>
      <c r="F286" s="6">
        <f t="shared" si="12"/>
        <v>43.7</v>
      </c>
      <c r="G286" s="6">
        <f>VLOOKUP($B286,[1]面试人员名单!$E$2:$O$432,11,0)</f>
        <v>82.26</v>
      </c>
      <c r="H286" s="6">
        <f t="shared" si="13"/>
        <v>32.9</v>
      </c>
      <c r="I286" s="6">
        <f t="shared" si="14"/>
        <v>76.6</v>
      </c>
      <c r="J286" s="10" t="str">
        <f>IF(VLOOKUP($B286,[1]面试人员名单!$E$2:$T$432,14,0)=0,"",VLOOKUP($B286,[1]面试人员名单!$E$2:$T$432,15,0))</f>
        <v>是</v>
      </c>
      <c r="K286" s="12"/>
    </row>
    <row r="287" ht="14.25" spans="1:11">
      <c r="A287" s="4">
        <v>285</v>
      </c>
      <c r="B287" s="5" t="s">
        <v>297</v>
      </c>
      <c r="C287" s="6" t="str">
        <f>VLOOKUP($B287,[1]面试人员名单!$E$2:$O$432,5,0)</f>
        <v>0029绥阳县直属幼儿园</v>
      </c>
      <c r="D287" s="7">
        <f>VLOOKUP($B287,[1]面试人员名单!$E$2:$O$432,7,0)</f>
        <v>22109002901</v>
      </c>
      <c r="E287" s="6">
        <f>VLOOKUP($B287,[1]面试人员名单!$E$2:$O$432,9,0)</f>
        <v>212.5</v>
      </c>
      <c r="F287" s="6">
        <f t="shared" si="12"/>
        <v>42.5</v>
      </c>
      <c r="G287" s="6">
        <f>VLOOKUP($B287,[1]面试人员名单!$E$2:$O$432,11,0)</f>
        <v>83.15</v>
      </c>
      <c r="H287" s="6">
        <f t="shared" si="13"/>
        <v>33.26</v>
      </c>
      <c r="I287" s="6">
        <f t="shared" si="14"/>
        <v>75.76</v>
      </c>
      <c r="J287" s="10" t="str">
        <f>IF(VLOOKUP($B287,[1]面试人员名单!$E$2:$T$432,14,0)=0,"",VLOOKUP($B287,[1]面试人员名单!$E$2:$T$432,15,0))</f>
        <v>是</v>
      </c>
      <c r="K287" s="12"/>
    </row>
    <row r="288" ht="14.25" spans="1:11">
      <c r="A288" s="4">
        <v>286</v>
      </c>
      <c r="B288" s="5" t="s">
        <v>298</v>
      </c>
      <c r="C288" s="6" t="str">
        <f>VLOOKUP($B288,[1]面试人员名单!$E$2:$O$432,5,0)</f>
        <v>0029绥阳县直属幼儿园</v>
      </c>
      <c r="D288" s="7">
        <f>VLOOKUP($B288,[1]面试人员名单!$E$2:$O$432,7,0)</f>
        <v>22109002901</v>
      </c>
      <c r="E288" s="6">
        <f>VLOOKUP($B288,[1]面试人员名单!$E$2:$O$432,9,0)</f>
        <v>204</v>
      </c>
      <c r="F288" s="6">
        <f t="shared" si="12"/>
        <v>40.8</v>
      </c>
      <c r="G288" s="6">
        <f>VLOOKUP($B288,[1]面试人员名单!$E$2:$O$432,11,0)</f>
        <v>84.33</v>
      </c>
      <c r="H288" s="6">
        <f t="shared" si="13"/>
        <v>33.73</v>
      </c>
      <c r="I288" s="6">
        <f t="shared" si="14"/>
        <v>74.53</v>
      </c>
      <c r="J288" s="10" t="str">
        <f>IF(VLOOKUP($B288,[1]面试人员名单!$E$2:$T$432,14,0)=0,"",VLOOKUP($B288,[1]面试人员名单!$E$2:$T$432,15,0))</f>
        <v>是</v>
      </c>
      <c r="K288" s="12"/>
    </row>
    <row r="289" ht="14.25" spans="1:11">
      <c r="A289" s="4">
        <v>287</v>
      </c>
      <c r="B289" s="5" t="s">
        <v>299</v>
      </c>
      <c r="C289" s="6" t="str">
        <f>VLOOKUP($B289,[1]面试人员名单!$E$2:$O$432,5,0)</f>
        <v>0029绥阳县直属幼儿园</v>
      </c>
      <c r="D289" s="7">
        <f>VLOOKUP($B289,[1]面试人员名单!$E$2:$O$432,7,0)</f>
        <v>22109002901</v>
      </c>
      <c r="E289" s="6">
        <f>VLOOKUP($B289,[1]面试人员名单!$E$2:$O$432,9,0)</f>
        <v>192</v>
      </c>
      <c r="F289" s="6">
        <f t="shared" si="12"/>
        <v>38.4</v>
      </c>
      <c r="G289" s="6">
        <f>VLOOKUP($B289,[1]面试人员名单!$E$2:$O$432,11,0)</f>
        <v>84.08</v>
      </c>
      <c r="H289" s="6">
        <f t="shared" si="13"/>
        <v>33.63</v>
      </c>
      <c r="I289" s="6">
        <f t="shared" si="14"/>
        <v>72.03</v>
      </c>
      <c r="J289" s="10" t="str">
        <f>IF(VLOOKUP($B289,[1]面试人员名单!$E$2:$T$432,14,0)=0,"",VLOOKUP($B289,[1]面试人员名单!$E$2:$T$432,15,0))</f>
        <v>是</v>
      </c>
      <c r="K289" s="12"/>
    </row>
    <row r="290" ht="14.25" spans="1:11">
      <c r="A290" s="4">
        <v>288</v>
      </c>
      <c r="B290" s="5" t="s">
        <v>300</v>
      </c>
      <c r="C290" s="6" t="str">
        <f>VLOOKUP($B290,[1]面试人员名单!$E$2:$O$432,5,0)</f>
        <v>0029绥阳县直属幼儿园</v>
      </c>
      <c r="D290" s="7">
        <f>VLOOKUP($B290,[1]面试人员名单!$E$2:$O$432,7,0)</f>
        <v>22109002901</v>
      </c>
      <c r="E290" s="6">
        <f>VLOOKUP($B290,[1]面试人员名单!$E$2:$O$432,9,0)</f>
        <v>196</v>
      </c>
      <c r="F290" s="6">
        <f t="shared" si="12"/>
        <v>39.2</v>
      </c>
      <c r="G290" s="6">
        <f>VLOOKUP($B290,[1]面试人员名单!$E$2:$O$432,11,0)</f>
        <v>82.01</v>
      </c>
      <c r="H290" s="6">
        <f t="shared" si="13"/>
        <v>32.8</v>
      </c>
      <c r="I290" s="6">
        <f t="shared" si="14"/>
        <v>72</v>
      </c>
      <c r="J290" s="10" t="str">
        <f>IF(VLOOKUP($B290,[1]面试人员名单!$E$2:$T$432,14,0)=0,"",VLOOKUP($B290,[1]面试人员名单!$E$2:$T$432,15,0))</f>
        <v>是</v>
      </c>
      <c r="K290" s="12"/>
    </row>
    <row r="291" ht="14.25" spans="1:11">
      <c r="A291" s="4">
        <v>289</v>
      </c>
      <c r="B291" s="5" t="s">
        <v>301</v>
      </c>
      <c r="C291" s="6" t="str">
        <f>VLOOKUP($B291,[1]面试人员名单!$E$2:$O$432,5,0)</f>
        <v>0029绥阳县直属幼儿园</v>
      </c>
      <c r="D291" s="7">
        <f>VLOOKUP($B291,[1]面试人员名单!$E$2:$O$432,7,0)</f>
        <v>22109002901</v>
      </c>
      <c r="E291" s="6">
        <f>VLOOKUP($B291,[1]面试人员名单!$E$2:$O$432,9,0)</f>
        <v>194</v>
      </c>
      <c r="F291" s="6">
        <f t="shared" si="12"/>
        <v>38.8</v>
      </c>
      <c r="G291" s="6">
        <f>VLOOKUP($B291,[1]面试人员名单!$E$2:$O$432,11,0)</f>
        <v>82.71</v>
      </c>
      <c r="H291" s="6">
        <f t="shared" si="13"/>
        <v>33.08</v>
      </c>
      <c r="I291" s="6">
        <f t="shared" si="14"/>
        <v>71.88</v>
      </c>
      <c r="J291" s="10" t="str">
        <f>IF(VLOOKUP($B291,[1]面试人员名单!$E$2:$T$432,14,0)=0,"",VLOOKUP($B291,[1]面试人员名单!$E$2:$T$432,15,0))</f>
        <v>是</v>
      </c>
      <c r="K291" s="12"/>
    </row>
    <row r="292" ht="14.25" spans="1:11">
      <c r="A292" s="4">
        <v>290</v>
      </c>
      <c r="B292" s="5" t="s">
        <v>302</v>
      </c>
      <c r="C292" s="6" t="str">
        <f>VLOOKUP($B292,[1]面试人员名单!$E$2:$O$432,5,0)</f>
        <v>0029绥阳县直属幼儿园</v>
      </c>
      <c r="D292" s="7">
        <f>VLOOKUP($B292,[1]面试人员名单!$E$2:$O$432,7,0)</f>
        <v>22109002901</v>
      </c>
      <c r="E292" s="6">
        <f>VLOOKUP($B292,[1]面试人员名单!$E$2:$O$432,9,0)</f>
        <v>183</v>
      </c>
      <c r="F292" s="6">
        <f t="shared" si="12"/>
        <v>36.6</v>
      </c>
      <c r="G292" s="6">
        <f>VLOOKUP($B292,[1]面试人员名单!$E$2:$O$432,11,0)</f>
        <v>87.84</v>
      </c>
      <c r="H292" s="6">
        <f t="shared" si="13"/>
        <v>35.14</v>
      </c>
      <c r="I292" s="6">
        <f t="shared" si="14"/>
        <v>71.74</v>
      </c>
      <c r="J292" s="10" t="str">
        <f>IF(VLOOKUP($B292,[1]面试人员名单!$E$2:$T$432,14,0)=0,"",VLOOKUP($B292,[1]面试人员名单!$E$2:$T$432,15,0))</f>
        <v>是</v>
      </c>
      <c r="K292" s="12"/>
    </row>
    <row r="293" ht="14.25" spans="1:11">
      <c r="A293" s="4">
        <v>291</v>
      </c>
      <c r="B293" s="5" t="s">
        <v>303</v>
      </c>
      <c r="C293" s="6" t="str">
        <f>VLOOKUP($B293,[1]面试人员名单!$E$2:$O$432,5,0)</f>
        <v>0029绥阳县直属幼儿园</v>
      </c>
      <c r="D293" s="7">
        <f>VLOOKUP($B293,[1]面试人员名单!$E$2:$O$432,7,0)</f>
        <v>22109002901</v>
      </c>
      <c r="E293" s="6">
        <f>VLOOKUP($B293,[1]面试人员名单!$E$2:$O$432,9,0)</f>
        <v>185</v>
      </c>
      <c r="F293" s="6">
        <f t="shared" si="12"/>
        <v>37</v>
      </c>
      <c r="G293" s="6">
        <f>VLOOKUP($B293,[1]面试人员名单!$E$2:$O$432,11,0)</f>
        <v>86.31</v>
      </c>
      <c r="H293" s="6">
        <f t="shared" si="13"/>
        <v>34.52</v>
      </c>
      <c r="I293" s="6">
        <f t="shared" si="14"/>
        <v>71.52</v>
      </c>
      <c r="J293" s="10" t="s">
        <v>14</v>
      </c>
      <c r="K293" s="12"/>
    </row>
    <row r="294" ht="14.25" spans="1:11">
      <c r="A294" s="4">
        <v>292</v>
      </c>
      <c r="B294" s="5" t="s">
        <v>304</v>
      </c>
      <c r="C294" s="6" t="str">
        <f>VLOOKUP($B294,[1]面试人员名单!$E$2:$O$432,5,0)</f>
        <v>0029绥阳县直属幼儿园</v>
      </c>
      <c r="D294" s="7">
        <f>VLOOKUP($B294,[1]面试人员名单!$E$2:$O$432,7,0)</f>
        <v>22109002901</v>
      </c>
      <c r="E294" s="6">
        <f>VLOOKUP($B294,[1]面试人员名单!$E$2:$O$432,9,0)</f>
        <v>192.5</v>
      </c>
      <c r="F294" s="6">
        <f t="shared" si="12"/>
        <v>38.5</v>
      </c>
      <c r="G294" s="6">
        <f>VLOOKUP($B294,[1]面试人员名单!$E$2:$O$432,11,0)</f>
        <v>82.32</v>
      </c>
      <c r="H294" s="6">
        <f t="shared" si="13"/>
        <v>32.93</v>
      </c>
      <c r="I294" s="6">
        <f t="shared" si="14"/>
        <v>71.43</v>
      </c>
      <c r="J294" s="10" t="s">
        <v>14</v>
      </c>
      <c r="K294" s="12"/>
    </row>
    <row r="295" ht="14.25" spans="1:11">
      <c r="A295" s="4">
        <v>293</v>
      </c>
      <c r="B295" s="5" t="s">
        <v>305</v>
      </c>
      <c r="C295" s="6" t="str">
        <f>VLOOKUP($B295,[1]面试人员名单!$E$2:$O$432,5,0)</f>
        <v>0029绥阳县直属幼儿园</v>
      </c>
      <c r="D295" s="7">
        <f>VLOOKUP($B295,[1]面试人员名单!$E$2:$O$432,7,0)</f>
        <v>22109002901</v>
      </c>
      <c r="E295" s="6">
        <f>VLOOKUP($B295,[1]面试人员名单!$E$2:$O$432,9,0)</f>
        <v>191</v>
      </c>
      <c r="F295" s="6">
        <f t="shared" si="12"/>
        <v>38.2</v>
      </c>
      <c r="G295" s="6">
        <f>VLOOKUP($B295,[1]面试人员名单!$E$2:$O$432,11,0)</f>
        <v>82.41</v>
      </c>
      <c r="H295" s="6">
        <f t="shared" si="13"/>
        <v>32.96</v>
      </c>
      <c r="I295" s="6">
        <f t="shared" si="14"/>
        <v>71.16</v>
      </c>
      <c r="J295" s="10" t="s">
        <v>14</v>
      </c>
      <c r="K295" s="12"/>
    </row>
    <row r="296" ht="14.25" spans="1:11">
      <c r="A296" s="4">
        <v>294</v>
      </c>
      <c r="B296" s="5" t="s">
        <v>306</v>
      </c>
      <c r="C296" s="6" t="str">
        <f>VLOOKUP($B296,[1]面试人员名单!$E$2:$O$432,5,0)</f>
        <v>0029绥阳县直属幼儿园</v>
      </c>
      <c r="D296" s="7">
        <f>VLOOKUP($B296,[1]面试人员名单!$E$2:$O$432,7,0)</f>
        <v>22109002901</v>
      </c>
      <c r="E296" s="6">
        <f>VLOOKUP($B296,[1]面试人员名单!$E$2:$O$432,9,0)</f>
        <v>180.5</v>
      </c>
      <c r="F296" s="6">
        <f t="shared" si="12"/>
        <v>36.1</v>
      </c>
      <c r="G296" s="6">
        <f>VLOOKUP($B296,[1]面试人员名单!$E$2:$O$432,11,0)</f>
        <v>87.4</v>
      </c>
      <c r="H296" s="6">
        <f t="shared" si="13"/>
        <v>34.96</v>
      </c>
      <c r="I296" s="6">
        <f t="shared" si="14"/>
        <v>71.06</v>
      </c>
      <c r="J296" s="10" t="s">
        <v>14</v>
      </c>
      <c r="K296" s="12"/>
    </row>
    <row r="297" ht="14.25" spans="1:11">
      <c r="A297" s="4">
        <v>295</v>
      </c>
      <c r="B297" s="5" t="s">
        <v>307</v>
      </c>
      <c r="C297" s="6" t="str">
        <f>VLOOKUP($B297,[1]面试人员名单!$E$2:$O$432,5,0)</f>
        <v>0029绥阳县直属幼儿园</v>
      </c>
      <c r="D297" s="7">
        <f>VLOOKUP($B297,[1]面试人员名单!$E$2:$O$432,7,0)</f>
        <v>22109002901</v>
      </c>
      <c r="E297" s="6">
        <f>VLOOKUP($B297,[1]面试人员名单!$E$2:$O$432,9,0)</f>
        <v>183.5</v>
      </c>
      <c r="F297" s="6">
        <f t="shared" si="12"/>
        <v>36.7</v>
      </c>
      <c r="G297" s="6">
        <f>VLOOKUP($B297,[1]面试人员名单!$E$2:$O$432,11,0)</f>
        <v>84.82</v>
      </c>
      <c r="H297" s="6">
        <f t="shared" si="13"/>
        <v>33.93</v>
      </c>
      <c r="I297" s="6">
        <f t="shared" si="14"/>
        <v>70.63</v>
      </c>
      <c r="J297" s="10" t="s">
        <v>14</v>
      </c>
      <c r="K297" s="12"/>
    </row>
    <row r="298" ht="14.25" spans="1:11">
      <c r="A298" s="4">
        <v>296</v>
      </c>
      <c r="B298" s="5" t="s">
        <v>308</v>
      </c>
      <c r="C298" s="6" t="str">
        <f>VLOOKUP($B298,[1]面试人员名单!$E$2:$O$432,5,0)</f>
        <v>0029绥阳县直属幼儿园</v>
      </c>
      <c r="D298" s="7">
        <f>VLOOKUP($B298,[1]面试人员名单!$E$2:$O$432,7,0)</f>
        <v>22109002901</v>
      </c>
      <c r="E298" s="6">
        <f>VLOOKUP($B298,[1]面试人员名单!$E$2:$O$432,9,0)</f>
        <v>191</v>
      </c>
      <c r="F298" s="6">
        <f t="shared" si="12"/>
        <v>38.2</v>
      </c>
      <c r="G298" s="6">
        <f>VLOOKUP($B298,[1]面试人员名单!$E$2:$O$432,11,0)</f>
        <v>80.88</v>
      </c>
      <c r="H298" s="6">
        <f t="shared" si="13"/>
        <v>32.35</v>
      </c>
      <c r="I298" s="6">
        <f t="shared" si="14"/>
        <v>70.55</v>
      </c>
      <c r="J298" s="10" t="s">
        <v>14</v>
      </c>
      <c r="K298" s="12"/>
    </row>
    <row r="299" ht="14.25" spans="1:11">
      <c r="A299" s="4">
        <v>297</v>
      </c>
      <c r="B299" s="5" t="s">
        <v>309</v>
      </c>
      <c r="C299" s="6" t="str">
        <f>VLOOKUP($B299,[1]面试人员名单!$E$2:$O$432,5,0)</f>
        <v>0029绥阳县直属幼儿园</v>
      </c>
      <c r="D299" s="7">
        <f>VLOOKUP($B299,[1]面试人员名单!$E$2:$O$432,7,0)</f>
        <v>22109002901</v>
      </c>
      <c r="E299" s="6">
        <f>VLOOKUP($B299,[1]面试人员名单!$E$2:$O$432,9,0)</f>
        <v>186.5</v>
      </c>
      <c r="F299" s="6">
        <f t="shared" si="12"/>
        <v>37.3</v>
      </c>
      <c r="G299" s="6">
        <f>VLOOKUP($B299,[1]面试人员名单!$E$2:$O$432,11,0)</f>
        <v>83.04</v>
      </c>
      <c r="H299" s="6">
        <f t="shared" si="13"/>
        <v>33.22</v>
      </c>
      <c r="I299" s="6">
        <f t="shared" si="14"/>
        <v>70.52</v>
      </c>
      <c r="J299" s="10" t="s">
        <v>14</v>
      </c>
      <c r="K299" s="12"/>
    </row>
    <row r="300" ht="14.25" spans="1:11">
      <c r="A300" s="4">
        <v>298</v>
      </c>
      <c r="B300" s="5" t="s">
        <v>310</v>
      </c>
      <c r="C300" s="6" t="str">
        <f>VLOOKUP($B300,[1]面试人员名单!$E$2:$O$432,5,0)</f>
        <v>0029绥阳县直属幼儿园</v>
      </c>
      <c r="D300" s="7">
        <f>VLOOKUP($B300,[1]面试人员名单!$E$2:$O$432,7,0)</f>
        <v>22109002901</v>
      </c>
      <c r="E300" s="6">
        <f>VLOOKUP($B300,[1]面试人员名单!$E$2:$O$432,9,0)</f>
        <v>188.5</v>
      </c>
      <c r="F300" s="6">
        <f t="shared" si="12"/>
        <v>37.7</v>
      </c>
      <c r="G300" s="6">
        <f>VLOOKUP($B300,[1]面试人员名单!$E$2:$O$432,11,0)</f>
        <v>81.59</v>
      </c>
      <c r="H300" s="6">
        <f t="shared" si="13"/>
        <v>32.64</v>
      </c>
      <c r="I300" s="6">
        <f t="shared" si="14"/>
        <v>70.34</v>
      </c>
      <c r="J300" s="10" t="s">
        <v>14</v>
      </c>
      <c r="K300" s="12"/>
    </row>
    <row r="301" ht="14.25" spans="1:11">
      <c r="A301" s="4">
        <v>299</v>
      </c>
      <c r="B301" s="5" t="s">
        <v>311</v>
      </c>
      <c r="C301" s="6" t="str">
        <f>VLOOKUP($B301,[1]面试人员名单!$E$2:$O$432,5,0)</f>
        <v>0029绥阳县直属幼儿园</v>
      </c>
      <c r="D301" s="7">
        <f>VLOOKUP($B301,[1]面试人员名单!$E$2:$O$432,7,0)</f>
        <v>22109002901</v>
      </c>
      <c r="E301" s="6">
        <f>VLOOKUP($B301,[1]面试人员名单!$E$2:$O$432,9,0)</f>
        <v>187.5</v>
      </c>
      <c r="F301" s="6">
        <f t="shared" si="12"/>
        <v>37.5</v>
      </c>
      <c r="G301" s="6">
        <f>VLOOKUP($B301,[1]面试人员名单!$E$2:$O$432,11,0)</f>
        <v>81.55</v>
      </c>
      <c r="H301" s="6">
        <f t="shared" si="13"/>
        <v>32.62</v>
      </c>
      <c r="I301" s="6">
        <f t="shared" si="14"/>
        <v>70.12</v>
      </c>
      <c r="J301" s="10" t="s">
        <v>14</v>
      </c>
      <c r="K301" s="12"/>
    </row>
    <row r="302" ht="14.25" spans="1:11">
      <c r="A302" s="4">
        <v>300</v>
      </c>
      <c r="B302" s="5" t="s">
        <v>312</v>
      </c>
      <c r="C302" s="6" t="str">
        <f>VLOOKUP($B302,[1]面试人员名单!$E$2:$O$432,5,0)</f>
        <v>0029绥阳县直属幼儿园</v>
      </c>
      <c r="D302" s="7">
        <f>VLOOKUP($B302,[1]面试人员名单!$E$2:$O$432,7,0)</f>
        <v>22109002901</v>
      </c>
      <c r="E302" s="6">
        <f>VLOOKUP($B302,[1]面试人员名单!$E$2:$O$432,9,0)</f>
        <v>181.5</v>
      </c>
      <c r="F302" s="6">
        <f t="shared" si="12"/>
        <v>36.3</v>
      </c>
      <c r="G302" s="6">
        <f>VLOOKUP($B302,[1]面试人员名单!$E$2:$O$432,11,0)</f>
        <v>84.5</v>
      </c>
      <c r="H302" s="6">
        <f t="shared" si="13"/>
        <v>33.8</v>
      </c>
      <c r="I302" s="6">
        <f t="shared" si="14"/>
        <v>70.1</v>
      </c>
      <c r="J302" s="10" t="s">
        <v>14</v>
      </c>
      <c r="K302" s="12"/>
    </row>
    <row r="303" ht="14.25" spans="1:11">
      <c r="A303" s="4">
        <v>301</v>
      </c>
      <c r="B303" s="5" t="s">
        <v>313</v>
      </c>
      <c r="C303" s="6" t="str">
        <f>VLOOKUP($B303,[1]面试人员名单!$E$2:$O$432,5,0)</f>
        <v>0029绥阳县直属幼儿园</v>
      </c>
      <c r="D303" s="7">
        <f>VLOOKUP($B303,[1]面试人员名单!$E$2:$O$432,7,0)</f>
        <v>22109002901</v>
      </c>
      <c r="E303" s="6">
        <f>VLOOKUP($B303,[1]面试人员名单!$E$2:$O$432,9,0)</f>
        <v>184.5</v>
      </c>
      <c r="F303" s="6">
        <f t="shared" si="12"/>
        <v>36.9</v>
      </c>
      <c r="G303" s="6">
        <f>VLOOKUP($B303,[1]面试人员名单!$E$2:$O$432,11,0)</f>
        <v>82.9</v>
      </c>
      <c r="H303" s="6">
        <f t="shared" si="13"/>
        <v>33.16</v>
      </c>
      <c r="I303" s="6">
        <f t="shared" si="14"/>
        <v>70.06</v>
      </c>
      <c r="J303" s="10" t="s">
        <v>14</v>
      </c>
      <c r="K303" s="12"/>
    </row>
    <row r="304" ht="14.25" spans="1:11">
      <c r="A304" s="4">
        <v>302</v>
      </c>
      <c r="B304" s="5" t="s">
        <v>314</v>
      </c>
      <c r="C304" s="6" t="str">
        <f>VLOOKUP($B304,[1]面试人员名单!$E$2:$O$432,5,0)</f>
        <v>0029绥阳县直属幼儿园</v>
      </c>
      <c r="D304" s="7">
        <f>VLOOKUP($B304,[1]面试人员名单!$E$2:$O$432,7,0)</f>
        <v>22109002901</v>
      </c>
      <c r="E304" s="6">
        <f>VLOOKUP($B304,[1]面试人员名单!$E$2:$O$432,9,0)</f>
        <v>183</v>
      </c>
      <c r="F304" s="6">
        <f t="shared" si="12"/>
        <v>36.6</v>
      </c>
      <c r="G304" s="6">
        <f>VLOOKUP($B304,[1]面试人员名单!$E$2:$O$432,11,0)</f>
        <v>82.71</v>
      </c>
      <c r="H304" s="6">
        <f t="shared" si="13"/>
        <v>33.08</v>
      </c>
      <c r="I304" s="6">
        <f t="shared" si="14"/>
        <v>69.68</v>
      </c>
      <c r="J304" s="10" t="s">
        <v>14</v>
      </c>
      <c r="K304" s="12"/>
    </row>
    <row r="305" ht="14.25" spans="1:11">
      <c r="A305" s="4">
        <v>303</v>
      </c>
      <c r="B305" s="5" t="s">
        <v>315</v>
      </c>
      <c r="C305" s="6" t="str">
        <f>VLOOKUP($B305,[1]面试人员名单!$E$2:$O$432,5,0)</f>
        <v>0029绥阳县直属幼儿园</v>
      </c>
      <c r="D305" s="7">
        <f>VLOOKUP($B305,[1]面试人员名单!$E$2:$O$432,7,0)</f>
        <v>22109002901</v>
      </c>
      <c r="E305" s="6">
        <f>VLOOKUP($B305,[1]面试人员名单!$E$2:$O$432,9,0)</f>
        <v>183.5</v>
      </c>
      <c r="F305" s="6">
        <f t="shared" si="12"/>
        <v>36.7</v>
      </c>
      <c r="G305" s="6">
        <f>VLOOKUP($B305,[1]面试人员名单!$E$2:$O$432,11,0)</f>
        <v>82.4</v>
      </c>
      <c r="H305" s="6">
        <f t="shared" si="13"/>
        <v>32.96</v>
      </c>
      <c r="I305" s="6">
        <f t="shared" si="14"/>
        <v>69.66</v>
      </c>
      <c r="J305" s="10" t="s">
        <v>14</v>
      </c>
      <c r="K305" s="12"/>
    </row>
    <row r="306" ht="14.25" spans="1:11">
      <c r="A306" s="4">
        <v>304</v>
      </c>
      <c r="B306" s="5" t="s">
        <v>316</v>
      </c>
      <c r="C306" s="6" t="str">
        <f>VLOOKUP($B306,[1]面试人员名单!$E$2:$O$432,5,0)</f>
        <v>0029绥阳县直属幼儿园</v>
      </c>
      <c r="D306" s="7">
        <f>VLOOKUP($B306,[1]面试人员名单!$E$2:$O$432,7,0)</f>
        <v>22109002901</v>
      </c>
      <c r="E306" s="6">
        <f>VLOOKUP($B306,[1]面试人员名单!$E$2:$O$432,9,0)</f>
        <v>188</v>
      </c>
      <c r="F306" s="6">
        <f t="shared" si="12"/>
        <v>37.6</v>
      </c>
      <c r="G306" s="6">
        <f>VLOOKUP($B306,[1]面试人员名单!$E$2:$O$432,11,0)</f>
        <v>79.53</v>
      </c>
      <c r="H306" s="6">
        <f t="shared" si="13"/>
        <v>31.81</v>
      </c>
      <c r="I306" s="6">
        <f t="shared" si="14"/>
        <v>69.41</v>
      </c>
      <c r="J306" s="10" t="s">
        <v>14</v>
      </c>
      <c r="K306" s="12"/>
    </row>
    <row r="307" ht="14.25" spans="1:11">
      <c r="A307" s="4">
        <v>305</v>
      </c>
      <c r="B307" s="5" t="s">
        <v>317</v>
      </c>
      <c r="C307" s="6" t="str">
        <f>VLOOKUP($B307,[1]面试人员名单!$E$2:$O$432,5,0)</f>
        <v>0029绥阳县直属幼儿园</v>
      </c>
      <c r="D307" s="7">
        <f>VLOOKUP($B307,[1]面试人员名单!$E$2:$O$432,7,0)</f>
        <v>22109002901</v>
      </c>
      <c r="E307" s="6">
        <f>VLOOKUP($B307,[1]面试人员名单!$E$2:$O$432,9,0)</f>
        <v>181</v>
      </c>
      <c r="F307" s="6">
        <f t="shared" si="12"/>
        <v>36.2</v>
      </c>
      <c r="G307" s="6">
        <f>VLOOKUP($B307,[1]面试人员名单!$E$2:$O$432,11,0)</f>
        <v>82.9</v>
      </c>
      <c r="H307" s="6">
        <f t="shared" si="13"/>
        <v>33.16</v>
      </c>
      <c r="I307" s="6">
        <f t="shared" si="14"/>
        <v>69.36</v>
      </c>
      <c r="J307" s="10" t="s">
        <v>14</v>
      </c>
      <c r="K307" s="12"/>
    </row>
    <row r="308" ht="14.25" spans="1:11">
      <c r="A308" s="4">
        <v>306</v>
      </c>
      <c r="B308" s="5" t="s">
        <v>318</v>
      </c>
      <c r="C308" s="6" t="str">
        <f>VLOOKUP($B308,[1]面试人员名单!$E$2:$O$432,5,0)</f>
        <v>0029绥阳县直属幼儿园</v>
      </c>
      <c r="D308" s="7">
        <f>VLOOKUP($B308,[1]面试人员名单!$E$2:$O$432,7,0)</f>
        <v>22109002901</v>
      </c>
      <c r="E308" s="6">
        <f>VLOOKUP($B308,[1]面试人员名单!$E$2:$O$432,9,0)</f>
        <v>214.5</v>
      </c>
      <c r="F308" s="6">
        <f t="shared" si="12"/>
        <v>42.9</v>
      </c>
      <c r="G308" s="6" t="str">
        <f>VLOOKUP($B308,[1]面试人员名单!$E$2:$O$432,11,0)</f>
        <v>缺考</v>
      </c>
      <c r="H308" s="6" t="str">
        <f t="shared" si="13"/>
        <v>缺考</v>
      </c>
      <c r="I308" s="6">
        <f t="shared" si="14"/>
        <v>42.9</v>
      </c>
      <c r="J308" s="10" t="s">
        <v>14</v>
      </c>
      <c r="K308" s="12"/>
    </row>
    <row r="309" ht="14.25" spans="1:11">
      <c r="A309" s="4">
        <v>307</v>
      </c>
      <c r="B309" s="5" t="s">
        <v>319</v>
      </c>
      <c r="C309" s="6" t="str">
        <f>VLOOKUP($B309,[1]面试人员名单!$E$2:$O$432,5,0)</f>
        <v>0029绥阳县直属幼儿园</v>
      </c>
      <c r="D309" s="7">
        <f>VLOOKUP($B309,[1]面试人员名单!$E$2:$O$432,7,0)</f>
        <v>22109002901</v>
      </c>
      <c r="E309" s="6">
        <f>VLOOKUP($B309,[1]面试人员名单!$E$2:$O$432,9,0)</f>
        <v>196</v>
      </c>
      <c r="F309" s="6">
        <f t="shared" si="12"/>
        <v>39.2</v>
      </c>
      <c r="G309" s="6" t="str">
        <f>VLOOKUP($B309,[1]面试人员名单!$E$2:$O$432,11,0)</f>
        <v>缺考</v>
      </c>
      <c r="H309" s="6" t="str">
        <f t="shared" si="13"/>
        <v>缺考</v>
      </c>
      <c r="I309" s="6">
        <f t="shared" si="14"/>
        <v>39.2</v>
      </c>
      <c r="J309" s="10" t="s">
        <v>14</v>
      </c>
      <c r="K309" s="12"/>
    </row>
    <row r="310" ht="14.25" spans="1:11">
      <c r="A310" s="4">
        <v>308</v>
      </c>
      <c r="B310" s="5" t="s">
        <v>320</v>
      </c>
      <c r="C310" s="6" t="str">
        <f>VLOOKUP($B310,[1]面试人员名单!$E$2:$O$432,5,0)</f>
        <v>0029绥阳县直属幼儿园</v>
      </c>
      <c r="D310" s="7">
        <f>VLOOKUP($B310,[1]面试人员名单!$E$2:$O$432,7,0)</f>
        <v>22109002901</v>
      </c>
      <c r="E310" s="6">
        <f>VLOOKUP($B310,[1]面试人员名单!$E$2:$O$432,9,0)</f>
        <v>190.5</v>
      </c>
      <c r="F310" s="6">
        <f t="shared" si="12"/>
        <v>38.1</v>
      </c>
      <c r="G310" s="6" t="str">
        <f>VLOOKUP($B310,[1]面试人员名单!$E$2:$O$432,11,0)</f>
        <v>缺考</v>
      </c>
      <c r="H310" s="6" t="str">
        <f t="shared" si="13"/>
        <v>缺考</v>
      </c>
      <c r="I310" s="6">
        <f t="shared" si="14"/>
        <v>38.1</v>
      </c>
      <c r="J310" s="10" t="s">
        <v>14</v>
      </c>
      <c r="K310" s="12"/>
    </row>
    <row r="311" ht="14.25" spans="1:11">
      <c r="A311" s="4">
        <v>309</v>
      </c>
      <c r="B311" s="5" t="s">
        <v>321</v>
      </c>
      <c r="C311" s="6" t="str">
        <f>VLOOKUP($B311,[1]面试人员名单!$E$2:$O$432,5,0)</f>
        <v>0029绥阳县直属幼儿园</v>
      </c>
      <c r="D311" s="7">
        <f>VLOOKUP($B311,[1]面试人员名单!$E$2:$O$432,7,0)</f>
        <v>22109002902</v>
      </c>
      <c r="E311" s="6">
        <f>VLOOKUP($B311,[1]面试人员名单!$E$2:$O$432,9,0)</f>
        <v>217</v>
      </c>
      <c r="F311" s="6">
        <f t="shared" si="12"/>
        <v>43.4</v>
      </c>
      <c r="G311" s="6">
        <f>VLOOKUP($B311,[1]面试人员名单!$E$2:$O$432,11,0)</f>
        <v>83.2</v>
      </c>
      <c r="H311" s="6">
        <f t="shared" si="13"/>
        <v>33.28</v>
      </c>
      <c r="I311" s="6">
        <f t="shared" si="14"/>
        <v>76.68</v>
      </c>
      <c r="J311" s="10" t="str">
        <f>IF(VLOOKUP($B311,[1]面试人员名单!$E$2:$T$432,14,0)=0,"",VLOOKUP($B311,[1]面试人员名单!$E$2:$T$432,15,0))</f>
        <v>是</v>
      </c>
      <c r="K311" s="12"/>
    </row>
    <row r="312" ht="14.25" spans="1:11">
      <c r="A312" s="4">
        <v>310</v>
      </c>
      <c r="B312" s="5" t="s">
        <v>322</v>
      </c>
      <c r="C312" s="6" t="str">
        <f>VLOOKUP($B312,[1]面试人员名单!$E$2:$O$432,5,0)</f>
        <v>0029绥阳县直属幼儿园</v>
      </c>
      <c r="D312" s="7">
        <f>VLOOKUP($B312,[1]面试人员名单!$E$2:$O$432,7,0)</f>
        <v>22109002902</v>
      </c>
      <c r="E312" s="6">
        <f>VLOOKUP($B312,[1]面试人员名单!$E$2:$O$432,9,0)</f>
        <v>222</v>
      </c>
      <c r="F312" s="6">
        <f t="shared" si="12"/>
        <v>44.4</v>
      </c>
      <c r="G312" s="6">
        <f>VLOOKUP($B312,[1]面试人员名单!$E$2:$O$432,11,0)</f>
        <v>78</v>
      </c>
      <c r="H312" s="6">
        <f t="shared" si="13"/>
        <v>31.2</v>
      </c>
      <c r="I312" s="6">
        <f t="shared" si="14"/>
        <v>75.6</v>
      </c>
      <c r="J312" s="10" t="str">
        <f>IF(VLOOKUP($B312,[1]面试人员名单!$E$2:$T$432,14,0)=0,"",VLOOKUP($B312,[1]面试人员名单!$E$2:$T$432,15,0))</f>
        <v>是</v>
      </c>
      <c r="K312" s="12"/>
    </row>
    <row r="313" ht="14.25" spans="1:11">
      <c r="A313" s="4">
        <v>311</v>
      </c>
      <c r="B313" s="5" t="s">
        <v>323</v>
      </c>
      <c r="C313" s="6" t="str">
        <f>VLOOKUP($B313,[1]面试人员名单!$E$2:$O$432,5,0)</f>
        <v>0029绥阳县直属幼儿园</v>
      </c>
      <c r="D313" s="7">
        <f>VLOOKUP($B313,[1]面试人员名单!$E$2:$O$432,7,0)</f>
        <v>22109002902</v>
      </c>
      <c r="E313" s="6">
        <f>VLOOKUP($B313,[1]面试人员名单!$E$2:$O$432,9,0)</f>
        <v>206.5</v>
      </c>
      <c r="F313" s="6">
        <f t="shared" si="12"/>
        <v>41.3</v>
      </c>
      <c r="G313" s="6">
        <f>VLOOKUP($B313,[1]面试人员名单!$E$2:$O$432,11,0)</f>
        <v>84.4</v>
      </c>
      <c r="H313" s="6">
        <f t="shared" si="13"/>
        <v>33.76</v>
      </c>
      <c r="I313" s="6">
        <f t="shared" si="14"/>
        <v>75.06</v>
      </c>
      <c r="J313" s="10" t="str">
        <f>IF(VLOOKUP($B313,[1]面试人员名单!$E$2:$T$432,14,0)=0,"",VLOOKUP($B313,[1]面试人员名单!$E$2:$T$432,15,0))</f>
        <v>是</v>
      </c>
      <c r="K313" s="12"/>
    </row>
    <row r="314" ht="14.25" spans="1:11">
      <c r="A314" s="4">
        <v>312</v>
      </c>
      <c r="B314" s="5" t="s">
        <v>324</v>
      </c>
      <c r="C314" s="6" t="str">
        <f>VLOOKUP($B314,[1]面试人员名单!$E$2:$O$432,5,0)</f>
        <v>0029绥阳县直属幼儿园</v>
      </c>
      <c r="D314" s="7">
        <f>VLOOKUP($B314,[1]面试人员名单!$E$2:$O$432,7,0)</f>
        <v>22109002902</v>
      </c>
      <c r="E314" s="6">
        <f>VLOOKUP($B314,[1]面试人员名单!$E$2:$O$432,9,0)</f>
        <v>209.5</v>
      </c>
      <c r="F314" s="6">
        <f t="shared" si="12"/>
        <v>41.9</v>
      </c>
      <c r="G314" s="6">
        <f>VLOOKUP($B314,[1]面试人员名单!$E$2:$O$432,11,0)</f>
        <v>82.6</v>
      </c>
      <c r="H314" s="6">
        <f t="shared" si="13"/>
        <v>33.04</v>
      </c>
      <c r="I314" s="6">
        <f t="shared" si="14"/>
        <v>74.94</v>
      </c>
      <c r="J314" s="10" t="str">
        <f>IF(VLOOKUP($B314,[1]面试人员名单!$E$2:$T$432,14,0)=0,"",VLOOKUP($B314,[1]面试人员名单!$E$2:$T$432,15,0))</f>
        <v>是</v>
      </c>
      <c r="K314" s="12"/>
    </row>
    <row r="315" ht="14.25" spans="1:11">
      <c r="A315" s="4">
        <v>313</v>
      </c>
      <c r="B315" s="5" t="s">
        <v>325</v>
      </c>
      <c r="C315" s="6" t="str">
        <f>VLOOKUP($B315,[1]面试人员名单!$E$2:$O$432,5,0)</f>
        <v>0029绥阳县直属幼儿园</v>
      </c>
      <c r="D315" s="7">
        <f>VLOOKUP($B315,[1]面试人员名单!$E$2:$O$432,7,0)</f>
        <v>22109002902</v>
      </c>
      <c r="E315" s="6">
        <f>VLOOKUP($B315,[1]面试人员名单!$E$2:$O$432,9,0)</f>
        <v>201.5</v>
      </c>
      <c r="F315" s="6">
        <f t="shared" si="12"/>
        <v>40.3</v>
      </c>
      <c r="G315" s="6">
        <f>VLOOKUP($B315,[1]面试人员名单!$E$2:$O$432,11,0)</f>
        <v>85.4</v>
      </c>
      <c r="H315" s="6">
        <f t="shared" si="13"/>
        <v>34.16</v>
      </c>
      <c r="I315" s="6">
        <f t="shared" si="14"/>
        <v>74.46</v>
      </c>
      <c r="J315" s="10" t="str">
        <f>IF(VLOOKUP($B315,[1]面试人员名单!$E$2:$T$432,14,0)=0,"",VLOOKUP($B315,[1]面试人员名单!$E$2:$T$432,15,0))</f>
        <v>是</v>
      </c>
      <c r="K315" s="12"/>
    </row>
    <row r="316" ht="14.25" spans="1:11">
      <c r="A316" s="4">
        <v>314</v>
      </c>
      <c r="B316" s="5" t="s">
        <v>326</v>
      </c>
      <c r="C316" s="6" t="str">
        <f>VLOOKUP($B316,[1]面试人员名单!$E$2:$O$432,5,0)</f>
        <v>0029绥阳县直属幼儿园</v>
      </c>
      <c r="D316" s="7">
        <f>VLOOKUP($B316,[1]面试人员名单!$E$2:$O$432,7,0)</f>
        <v>22109002902</v>
      </c>
      <c r="E316" s="6">
        <f>VLOOKUP($B316,[1]面试人员名单!$E$2:$O$432,9,0)</f>
        <v>210.5</v>
      </c>
      <c r="F316" s="6">
        <f t="shared" si="12"/>
        <v>42.1</v>
      </c>
      <c r="G316" s="6">
        <f>VLOOKUP($B316,[1]面试人员名单!$E$2:$O$432,11,0)</f>
        <v>79.6</v>
      </c>
      <c r="H316" s="6">
        <f t="shared" si="13"/>
        <v>31.84</v>
      </c>
      <c r="I316" s="6">
        <f t="shared" si="14"/>
        <v>73.94</v>
      </c>
      <c r="J316" s="10" t="s">
        <v>14</v>
      </c>
      <c r="K316" s="12"/>
    </row>
    <row r="317" ht="14.25" spans="1:11">
      <c r="A317" s="4">
        <v>315</v>
      </c>
      <c r="B317" s="5" t="s">
        <v>327</v>
      </c>
      <c r="C317" s="6" t="str">
        <f>VLOOKUP($B317,[1]面试人员名单!$E$2:$O$432,5,0)</f>
        <v>0029绥阳县直属幼儿园</v>
      </c>
      <c r="D317" s="7">
        <f>VLOOKUP($B317,[1]面试人员名单!$E$2:$O$432,7,0)</f>
        <v>22109002902</v>
      </c>
      <c r="E317" s="6">
        <f>VLOOKUP($B317,[1]面试人员名单!$E$2:$O$432,9,0)</f>
        <v>203.5</v>
      </c>
      <c r="F317" s="6">
        <f t="shared" si="12"/>
        <v>40.7</v>
      </c>
      <c r="G317" s="6">
        <f>VLOOKUP($B317,[1]面试人员名单!$E$2:$O$432,11,0)</f>
        <v>81.6</v>
      </c>
      <c r="H317" s="6">
        <f t="shared" si="13"/>
        <v>32.64</v>
      </c>
      <c r="I317" s="6">
        <f t="shared" si="14"/>
        <v>73.34</v>
      </c>
      <c r="J317" s="10" t="s">
        <v>14</v>
      </c>
      <c r="K317" s="12"/>
    </row>
    <row r="318" ht="14.25" spans="1:11">
      <c r="A318" s="4">
        <v>316</v>
      </c>
      <c r="B318" s="5" t="s">
        <v>328</v>
      </c>
      <c r="C318" s="6" t="str">
        <f>VLOOKUP($B318,[1]面试人员名单!$E$2:$O$432,5,0)</f>
        <v>0029绥阳县直属幼儿园</v>
      </c>
      <c r="D318" s="7">
        <f>VLOOKUP($B318,[1]面试人员名单!$E$2:$O$432,7,0)</f>
        <v>22109002902</v>
      </c>
      <c r="E318" s="6">
        <f>VLOOKUP($B318,[1]面试人员名单!$E$2:$O$432,9,0)</f>
        <v>206</v>
      </c>
      <c r="F318" s="6">
        <f t="shared" si="12"/>
        <v>41.2</v>
      </c>
      <c r="G318" s="6">
        <f>VLOOKUP($B318,[1]面试人员名单!$E$2:$O$432,11,0)</f>
        <v>78.8</v>
      </c>
      <c r="H318" s="6">
        <f t="shared" si="13"/>
        <v>31.52</v>
      </c>
      <c r="I318" s="6">
        <f t="shared" si="14"/>
        <v>72.72</v>
      </c>
      <c r="J318" s="10" t="s">
        <v>14</v>
      </c>
      <c r="K318" s="12"/>
    </row>
    <row r="319" ht="14.25" spans="1:11">
      <c r="A319" s="4">
        <v>317</v>
      </c>
      <c r="B319" s="5" t="s">
        <v>329</v>
      </c>
      <c r="C319" s="6" t="str">
        <f>VLOOKUP($B319,[1]面试人员名单!$E$2:$O$432,5,0)</f>
        <v>0029绥阳县直属幼儿园</v>
      </c>
      <c r="D319" s="7">
        <f>VLOOKUP($B319,[1]面试人员名单!$E$2:$O$432,7,0)</f>
        <v>22109002902</v>
      </c>
      <c r="E319" s="6">
        <f>VLOOKUP($B319,[1]面试人员名单!$E$2:$O$432,9,0)</f>
        <v>203.5</v>
      </c>
      <c r="F319" s="6">
        <f t="shared" si="12"/>
        <v>40.7</v>
      </c>
      <c r="G319" s="6">
        <f>VLOOKUP($B319,[1]面试人员名单!$E$2:$O$432,11,0)</f>
        <v>79.2</v>
      </c>
      <c r="H319" s="6">
        <f t="shared" si="13"/>
        <v>31.68</v>
      </c>
      <c r="I319" s="6">
        <f t="shared" si="14"/>
        <v>72.38</v>
      </c>
      <c r="J319" s="10" t="s">
        <v>14</v>
      </c>
      <c r="K319" s="12"/>
    </row>
    <row r="320" ht="14.25" spans="1:11">
      <c r="A320" s="4">
        <v>318</v>
      </c>
      <c r="B320" s="5" t="s">
        <v>330</v>
      </c>
      <c r="C320" s="6" t="str">
        <f>VLOOKUP($B320,[1]面试人员名单!$E$2:$O$432,5,0)</f>
        <v>0029绥阳县直属幼儿园</v>
      </c>
      <c r="D320" s="7">
        <f>VLOOKUP($B320,[1]面试人员名单!$E$2:$O$432,7,0)</f>
        <v>22109002902</v>
      </c>
      <c r="E320" s="6">
        <f>VLOOKUP($B320,[1]面试人员名单!$E$2:$O$432,9,0)</f>
        <v>197.5</v>
      </c>
      <c r="F320" s="6">
        <f t="shared" si="12"/>
        <v>39.5</v>
      </c>
      <c r="G320" s="6">
        <f>VLOOKUP($B320,[1]面试人员名单!$E$2:$O$432,11,0)</f>
        <v>81.6</v>
      </c>
      <c r="H320" s="6">
        <f t="shared" si="13"/>
        <v>32.64</v>
      </c>
      <c r="I320" s="6">
        <f t="shared" si="14"/>
        <v>72.14</v>
      </c>
      <c r="J320" s="10" t="s">
        <v>14</v>
      </c>
      <c r="K320" s="12"/>
    </row>
    <row r="321" ht="14.25" spans="1:11">
      <c r="A321" s="4">
        <v>319</v>
      </c>
      <c r="B321" s="5" t="s">
        <v>331</v>
      </c>
      <c r="C321" s="6" t="str">
        <f>VLOOKUP($B321,[1]面试人员名单!$E$2:$O$432,5,0)</f>
        <v>0029绥阳县直属幼儿园</v>
      </c>
      <c r="D321" s="7">
        <f>VLOOKUP($B321,[1]面试人员名单!$E$2:$O$432,7,0)</f>
        <v>22109002902</v>
      </c>
      <c r="E321" s="6">
        <f>VLOOKUP($B321,[1]面试人员名单!$E$2:$O$432,9,0)</f>
        <v>196.5</v>
      </c>
      <c r="F321" s="6">
        <f t="shared" si="12"/>
        <v>39.3</v>
      </c>
      <c r="G321" s="6">
        <f>VLOOKUP($B321,[1]面试人员名单!$E$2:$O$432,11,0)</f>
        <v>82.1</v>
      </c>
      <c r="H321" s="6">
        <f t="shared" si="13"/>
        <v>32.84</v>
      </c>
      <c r="I321" s="6">
        <f t="shared" si="14"/>
        <v>72.14</v>
      </c>
      <c r="J321" s="10" t="s">
        <v>14</v>
      </c>
      <c r="K321" s="12"/>
    </row>
    <row r="322" ht="14.25" spans="1:11">
      <c r="A322" s="4">
        <v>320</v>
      </c>
      <c r="B322" s="5" t="s">
        <v>332</v>
      </c>
      <c r="C322" s="6" t="str">
        <f>VLOOKUP($B322,[1]面试人员名单!$E$2:$O$432,5,0)</f>
        <v>0029绥阳县直属幼儿园</v>
      </c>
      <c r="D322" s="7">
        <f>VLOOKUP($B322,[1]面试人员名单!$E$2:$O$432,7,0)</f>
        <v>22109002902</v>
      </c>
      <c r="E322" s="6">
        <f>VLOOKUP($B322,[1]面试人员名单!$E$2:$O$432,9,0)</f>
        <v>198.5</v>
      </c>
      <c r="F322" s="6">
        <f t="shared" si="12"/>
        <v>39.7</v>
      </c>
      <c r="G322" s="6">
        <f>VLOOKUP($B322,[1]面试人员名单!$E$2:$O$432,11,0)</f>
        <v>80.6</v>
      </c>
      <c r="H322" s="6">
        <f t="shared" si="13"/>
        <v>32.24</v>
      </c>
      <c r="I322" s="6">
        <f t="shared" si="14"/>
        <v>71.94</v>
      </c>
      <c r="J322" s="10" t="s">
        <v>14</v>
      </c>
      <c r="K322" s="12"/>
    </row>
    <row r="323" ht="14.25" spans="1:11">
      <c r="A323" s="4">
        <v>321</v>
      </c>
      <c r="B323" s="5" t="s">
        <v>333</v>
      </c>
      <c r="C323" s="6" t="str">
        <f>VLOOKUP($B323,[1]面试人员名单!$E$2:$O$432,5,0)</f>
        <v>0029绥阳县直属幼儿园</v>
      </c>
      <c r="D323" s="7">
        <f>VLOOKUP($B323,[1]面试人员名单!$E$2:$O$432,7,0)</f>
        <v>22109002902</v>
      </c>
      <c r="E323" s="6">
        <f>VLOOKUP($B323,[1]面试人员名单!$E$2:$O$432,9,0)</f>
        <v>198.5</v>
      </c>
      <c r="F323" s="6">
        <f t="shared" ref="F323:F386" si="15">ROUND(E323/3*0.6,2)</f>
        <v>39.7</v>
      </c>
      <c r="G323" s="6">
        <f>VLOOKUP($B323,[1]面试人员名单!$E$2:$O$432,11,0)</f>
        <v>79.4</v>
      </c>
      <c r="H323" s="6">
        <f t="shared" ref="H323:H386" si="16">IF(G323="缺考","缺考",ROUND(G323*0.4,2))</f>
        <v>31.76</v>
      </c>
      <c r="I323" s="6">
        <f t="shared" ref="I323:I386" si="17">SUM(F323,H323)</f>
        <v>71.46</v>
      </c>
      <c r="J323" s="10" t="s">
        <v>14</v>
      </c>
      <c r="K323" s="12"/>
    </row>
    <row r="324" ht="14.25" spans="1:11">
      <c r="A324" s="4">
        <v>322</v>
      </c>
      <c r="B324" s="5" t="s">
        <v>334</v>
      </c>
      <c r="C324" s="6" t="str">
        <f>VLOOKUP($B324,[1]面试人员名单!$E$2:$O$432,5,0)</f>
        <v>0029绥阳县直属幼儿园</v>
      </c>
      <c r="D324" s="7">
        <f>VLOOKUP($B324,[1]面试人员名单!$E$2:$O$432,7,0)</f>
        <v>22109002902</v>
      </c>
      <c r="E324" s="6">
        <f>VLOOKUP($B324,[1]面试人员名单!$E$2:$O$432,9,0)</f>
        <v>196.5</v>
      </c>
      <c r="F324" s="6">
        <f t="shared" si="15"/>
        <v>39.3</v>
      </c>
      <c r="G324" s="6">
        <f>VLOOKUP($B324,[1]面试人员名单!$E$2:$O$432,11,0)</f>
        <v>79.2</v>
      </c>
      <c r="H324" s="6">
        <f t="shared" si="16"/>
        <v>31.68</v>
      </c>
      <c r="I324" s="6">
        <f t="shared" si="17"/>
        <v>70.98</v>
      </c>
      <c r="J324" s="10" t="s">
        <v>14</v>
      </c>
      <c r="K324" s="12"/>
    </row>
    <row r="325" ht="14.25" spans="1:11">
      <c r="A325" s="4">
        <v>323</v>
      </c>
      <c r="B325" s="5" t="s">
        <v>335</v>
      </c>
      <c r="C325" s="6" t="str">
        <f>VLOOKUP($B325,[1]面试人员名单!$E$2:$O$432,5,0)</f>
        <v>0029绥阳县直属幼儿园</v>
      </c>
      <c r="D325" s="7">
        <f>VLOOKUP($B325,[1]面试人员名单!$E$2:$O$432,7,0)</f>
        <v>22109002902</v>
      </c>
      <c r="E325" s="6">
        <f>VLOOKUP($B325,[1]面试人员名单!$E$2:$O$432,9,0)</f>
        <v>202</v>
      </c>
      <c r="F325" s="6">
        <f t="shared" si="15"/>
        <v>40.4</v>
      </c>
      <c r="G325" s="6">
        <f>VLOOKUP($B325,[1]面试人员名单!$E$2:$O$432,11,0)</f>
        <v>76.4</v>
      </c>
      <c r="H325" s="6">
        <f t="shared" si="16"/>
        <v>30.56</v>
      </c>
      <c r="I325" s="6">
        <f t="shared" si="17"/>
        <v>70.96</v>
      </c>
      <c r="J325" s="10" t="s">
        <v>14</v>
      </c>
      <c r="K325" s="12"/>
    </row>
    <row r="326" ht="14.25" spans="1:11">
      <c r="A326" s="4">
        <v>324</v>
      </c>
      <c r="B326" s="5" t="s">
        <v>336</v>
      </c>
      <c r="C326" s="6" t="str">
        <f>VLOOKUP($B326,[1]面试人员名单!$E$2:$O$432,5,0)</f>
        <v>0029绥阳县直属幼儿园</v>
      </c>
      <c r="D326" s="7">
        <f>VLOOKUP($B326,[1]面试人员名单!$E$2:$O$432,7,0)</f>
        <v>22109002902</v>
      </c>
      <c r="E326" s="6">
        <f>VLOOKUP($B326,[1]面试人员名单!$E$2:$O$432,9,0)</f>
        <v>198</v>
      </c>
      <c r="F326" s="6">
        <f t="shared" si="15"/>
        <v>39.6</v>
      </c>
      <c r="G326" s="6">
        <f>VLOOKUP($B326,[1]面试人员名单!$E$2:$O$432,11,0)</f>
        <v>70.4</v>
      </c>
      <c r="H326" s="6">
        <f t="shared" si="16"/>
        <v>28.16</v>
      </c>
      <c r="I326" s="6">
        <f t="shared" si="17"/>
        <v>67.76</v>
      </c>
      <c r="J326" s="10" t="s">
        <v>14</v>
      </c>
      <c r="K326" s="12"/>
    </row>
    <row r="327" ht="14.25" spans="1:11">
      <c r="A327" s="4">
        <v>325</v>
      </c>
      <c r="B327" s="5" t="s">
        <v>337</v>
      </c>
      <c r="C327" s="6" t="str">
        <f>VLOOKUP($B327,[1]面试人员名单!$E$2:$O$432,5,0)</f>
        <v>0030绥阳县现代高效农业园区服务中心</v>
      </c>
      <c r="D327" s="7">
        <f>VLOOKUP($B327,[1]面试人员名单!$E$2:$O$432,7,0)</f>
        <v>22109003001</v>
      </c>
      <c r="E327" s="6">
        <f>VLOOKUP($B327,[1]面试人员名单!$E$2:$O$432,9,0)</f>
        <v>205.5</v>
      </c>
      <c r="F327" s="6">
        <f t="shared" si="15"/>
        <v>41.1</v>
      </c>
      <c r="G327" s="6">
        <f>VLOOKUP($B327,[1]面试人员名单!$E$2:$O$432,11,0)</f>
        <v>79.2</v>
      </c>
      <c r="H327" s="6">
        <f t="shared" si="16"/>
        <v>31.68</v>
      </c>
      <c r="I327" s="6">
        <f t="shared" si="17"/>
        <v>72.78</v>
      </c>
      <c r="J327" s="10" t="str">
        <f>IF(VLOOKUP($B327,[1]面试人员名单!$E$2:$T$432,14,0)=0,"",VLOOKUP($B327,[1]面试人员名单!$E$2:$T$432,15,0))</f>
        <v>是</v>
      </c>
      <c r="K327" s="12"/>
    </row>
    <row r="328" ht="14.25" spans="1:11">
      <c r="A328" s="4">
        <v>326</v>
      </c>
      <c r="B328" s="5" t="s">
        <v>338</v>
      </c>
      <c r="C328" s="6" t="str">
        <f>VLOOKUP($B328,[1]面试人员名单!$E$2:$O$432,5,0)</f>
        <v>0030绥阳县现代高效农业园区服务中心</v>
      </c>
      <c r="D328" s="7">
        <f>VLOOKUP($B328,[1]面试人员名单!$E$2:$O$432,7,0)</f>
        <v>22109003001</v>
      </c>
      <c r="E328" s="6">
        <f>VLOOKUP($B328,[1]面试人员名单!$E$2:$O$432,9,0)</f>
        <v>171.5</v>
      </c>
      <c r="F328" s="6">
        <f t="shared" si="15"/>
        <v>34.3</v>
      </c>
      <c r="G328" s="6">
        <f>VLOOKUP($B328,[1]面试人员名单!$E$2:$O$432,11,0)</f>
        <v>82</v>
      </c>
      <c r="H328" s="6">
        <f t="shared" si="16"/>
        <v>32.8</v>
      </c>
      <c r="I328" s="6">
        <f t="shared" si="17"/>
        <v>67.1</v>
      </c>
      <c r="J328" s="10" t="s">
        <v>14</v>
      </c>
      <c r="K328" s="12"/>
    </row>
    <row r="329" ht="14.25" spans="1:11">
      <c r="A329" s="4">
        <v>327</v>
      </c>
      <c r="B329" s="5" t="s">
        <v>339</v>
      </c>
      <c r="C329" s="6" t="str">
        <f>VLOOKUP($B329,[1]面试人员名单!$E$2:$O$432,5,0)</f>
        <v>0030绥阳县现代高效农业园区服务中心</v>
      </c>
      <c r="D329" s="7">
        <f>VLOOKUP($B329,[1]面试人员名单!$E$2:$O$432,7,0)</f>
        <v>22109003001</v>
      </c>
      <c r="E329" s="6">
        <f>VLOOKUP($B329,[1]面试人员名单!$E$2:$O$432,9,0)</f>
        <v>173</v>
      </c>
      <c r="F329" s="6">
        <f t="shared" si="15"/>
        <v>34.6</v>
      </c>
      <c r="G329" s="6">
        <f>VLOOKUP($B329,[1]面试人员名单!$E$2:$O$432,11,0)</f>
        <v>78</v>
      </c>
      <c r="H329" s="6">
        <f t="shared" si="16"/>
        <v>31.2</v>
      </c>
      <c r="I329" s="6">
        <f t="shared" si="17"/>
        <v>65.8</v>
      </c>
      <c r="J329" s="10" t="s">
        <v>14</v>
      </c>
      <c r="K329" s="12"/>
    </row>
    <row r="330" ht="14.25" spans="1:11">
      <c r="A330" s="4">
        <v>328</v>
      </c>
      <c r="B330" s="5" t="s">
        <v>340</v>
      </c>
      <c r="C330" s="6" t="str">
        <f>VLOOKUP($B330,[1]面试人员名单!$E$2:$O$432,5,0)</f>
        <v>0030绥阳县现代高效农业园区服务中心</v>
      </c>
      <c r="D330" s="7">
        <f>VLOOKUP($B330,[1]面试人员名单!$E$2:$O$432,7,0)</f>
        <v>22109003002</v>
      </c>
      <c r="E330" s="6">
        <f>VLOOKUP($B330,[1]面试人员名单!$E$2:$O$432,9,0)</f>
        <v>214</v>
      </c>
      <c r="F330" s="6">
        <f t="shared" si="15"/>
        <v>42.8</v>
      </c>
      <c r="G330" s="6">
        <f>VLOOKUP($B330,[1]面试人员名单!$E$2:$O$432,11,0)</f>
        <v>84.6</v>
      </c>
      <c r="H330" s="6">
        <f t="shared" si="16"/>
        <v>33.84</v>
      </c>
      <c r="I330" s="6">
        <f t="shared" si="17"/>
        <v>76.64</v>
      </c>
      <c r="J330" s="10" t="str">
        <f>IF(VLOOKUP($B330,[1]面试人员名单!$E$2:$T$432,14,0)=0,"",VLOOKUP($B330,[1]面试人员名单!$E$2:$T$432,15,0))</f>
        <v>是</v>
      </c>
      <c r="K330" s="12"/>
    </row>
    <row r="331" ht="14.25" spans="1:11">
      <c r="A331" s="4">
        <v>329</v>
      </c>
      <c r="B331" s="5" t="s">
        <v>341</v>
      </c>
      <c r="C331" s="6" t="str">
        <f>VLOOKUP($B331,[1]面试人员名单!$E$2:$O$432,5,0)</f>
        <v>0030绥阳县现代高效农业园区服务中心</v>
      </c>
      <c r="D331" s="7">
        <f>VLOOKUP($B331,[1]面试人员名单!$E$2:$O$432,7,0)</f>
        <v>22109003002</v>
      </c>
      <c r="E331" s="6">
        <f>VLOOKUP($B331,[1]面试人员名单!$E$2:$O$432,9,0)</f>
        <v>180</v>
      </c>
      <c r="F331" s="6">
        <f t="shared" si="15"/>
        <v>36</v>
      </c>
      <c r="G331" s="6">
        <f>VLOOKUP($B331,[1]面试人员名单!$E$2:$O$432,11,0)</f>
        <v>80.4</v>
      </c>
      <c r="H331" s="6">
        <f t="shared" si="16"/>
        <v>32.16</v>
      </c>
      <c r="I331" s="6">
        <f t="shared" si="17"/>
        <v>68.16</v>
      </c>
      <c r="J331" s="10" t="s">
        <v>14</v>
      </c>
      <c r="K331" s="12"/>
    </row>
    <row r="332" ht="14.25" spans="1:11">
      <c r="A332" s="4">
        <v>330</v>
      </c>
      <c r="B332" s="5" t="s">
        <v>342</v>
      </c>
      <c r="C332" s="6" t="str">
        <f>VLOOKUP($B332,[1]面试人员名单!$E$2:$O$432,5,0)</f>
        <v>0030绥阳县现代高效农业园区服务中心</v>
      </c>
      <c r="D332" s="7">
        <f>VLOOKUP($B332,[1]面试人员名单!$E$2:$O$432,7,0)</f>
        <v>22109003002</v>
      </c>
      <c r="E332" s="6">
        <f>VLOOKUP($B332,[1]面试人员名单!$E$2:$O$432,9,0)</f>
        <v>181</v>
      </c>
      <c r="F332" s="6">
        <f t="shared" si="15"/>
        <v>36.2</v>
      </c>
      <c r="G332" s="6">
        <f>VLOOKUP($B332,[1]面试人员名单!$E$2:$O$432,11,0)</f>
        <v>76</v>
      </c>
      <c r="H332" s="6">
        <f t="shared" si="16"/>
        <v>30.4</v>
      </c>
      <c r="I332" s="6">
        <f t="shared" si="17"/>
        <v>66.6</v>
      </c>
      <c r="J332" s="10" t="s">
        <v>14</v>
      </c>
      <c r="K332" s="12"/>
    </row>
    <row r="333" ht="14.25" spans="1:11">
      <c r="A333" s="4">
        <v>331</v>
      </c>
      <c r="B333" s="5" t="s">
        <v>343</v>
      </c>
      <c r="C333" s="6" t="str">
        <f>VLOOKUP($B333,[1]面试人员名单!$E$2:$O$432,5,0)</f>
        <v>0031绥阳县农村发展服务中心</v>
      </c>
      <c r="D333" s="7">
        <f>VLOOKUP($B333,[1]面试人员名单!$E$2:$O$432,7,0)</f>
        <v>22109003101</v>
      </c>
      <c r="E333" s="6">
        <f>VLOOKUP($B333,[1]面试人员名单!$E$2:$O$432,9,0)</f>
        <v>215</v>
      </c>
      <c r="F333" s="6">
        <f t="shared" si="15"/>
        <v>43</v>
      </c>
      <c r="G333" s="6">
        <f>VLOOKUP($B333,[1]面试人员名单!$E$2:$O$432,11,0)</f>
        <v>81.8</v>
      </c>
      <c r="H333" s="6">
        <f t="shared" si="16"/>
        <v>32.72</v>
      </c>
      <c r="I333" s="6">
        <f t="shared" si="17"/>
        <v>75.72</v>
      </c>
      <c r="J333" s="10" t="str">
        <f>IF(VLOOKUP($B333,[1]面试人员名单!$E$2:$T$432,14,0)=0,"",VLOOKUP($B333,[1]面试人员名单!$E$2:$T$432,15,0))</f>
        <v>是</v>
      </c>
      <c r="K333" s="12"/>
    </row>
    <row r="334" ht="14.25" spans="1:11">
      <c r="A334" s="4">
        <v>332</v>
      </c>
      <c r="B334" s="5" t="s">
        <v>344</v>
      </c>
      <c r="C334" s="6" t="str">
        <f>VLOOKUP($B334,[1]面试人员名单!$E$2:$O$432,5,0)</f>
        <v>0031绥阳县农村发展服务中心</v>
      </c>
      <c r="D334" s="7">
        <f>VLOOKUP($B334,[1]面试人员名单!$E$2:$O$432,7,0)</f>
        <v>22109003101</v>
      </c>
      <c r="E334" s="6">
        <f>VLOOKUP($B334,[1]面试人员名单!$E$2:$O$432,9,0)</f>
        <v>205.5</v>
      </c>
      <c r="F334" s="6">
        <f t="shared" si="15"/>
        <v>41.1</v>
      </c>
      <c r="G334" s="6">
        <f>VLOOKUP($B334,[1]面试人员名单!$E$2:$O$432,11,0)</f>
        <v>83</v>
      </c>
      <c r="H334" s="6">
        <f t="shared" si="16"/>
        <v>33.2</v>
      </c>
      <c r="I334" s="6">
        <f t="shared" si="17"/>
        <v>74.3</v>
      </c>
      <c r="J334" s="10" t="s">
        <v>14</v>
      </c>
      <c r="K334" s="12"/>
    </row>
    <row r="335" ht="14.25" spans="1:11">
      <c r="A335" s="4">
        <v>333</v>
      </c>
      <c r="B335" s="5" t="s">
        <v>345</v>
      </c>
      <c r="C335" s="6" t="str">
        <f>VLOOKUP($B335,[1]面试人员名单!$E$2:$O$432,5,0)</f>
        <v>0031绥阳县农村发展服务中心</v>
      </c>
      <c r="D335" s="7">
        <f>VLOOKUP($B335,[1]面试人员名单!$E$2:$O$432,7,0)</f>
        <v>22109003101</v>
      </c>
      <c r="E335" s="6">
        <f>VLOOKUP($B335,[1]面试人员名单!$E$2:$O$432,9,0)</f>
        <v>207.5</v>
      </c>
      <c r="F335" s="6">
        <f t="shared" si="15"/>
        <v>41.5</v>
      </c>
      <c r="G335" s="6">
        <f>VLOOKUP($B335,[1]面试人员名单!$E$2:$O$432,11,0)</f>
        <v>78.8</v>
      </c>
      <c r="H335" s="6">
        <f t="shared" si="16"/>
        <v>31.52</v>
      </c>
      <c r="I335" s="6">
        <f t="shared" si="17"/>
        <v>73.02</v>
      </c>
      <c r="J335" s="10" t="s">
        <v>14</v>
      </c>
      <c r="K335" s="12"/>
    </row>
    <row r="336" ht="14.25" spans="1:11">
      <c r="A336" s="4">
        <v>334</v>
      </c>
      <c r="B336" s="5" t="s">
        <v>346</v>
      </c>
      <c r="C336" s="6" t="str">
        <f>VLOOKUP($B336,[1]面试人员名单!$E$2:$O$432,5,0)</f>
        <v>0032绥阳县农业综合行政执法大队</v>
      </c>
      <c r="D336" s="7">
        <f>VLOOKUP($B336,[1]面试人员名单!$E$2:$O$432,7,0)</f>
        <v>22109003201</v>
      </c>
      <c r="E336" s="6">
        <f>VLOOKUP($B336,[1]面试人员名单!$E$2:$O$432,9,0)</f>
        <v>224</v>
      </c>
      <c r="F336" s="6">
        <f t="shared" si="15"/>
        <v>44.8</v>
      </c>
      <c r="G336" s="6" t="str">
        <f>VLOOKUP($B336,[1]面试人员名单!$E$2:$O$432,11,0)</f>
        <v>缺考</v>
      </c>
      <c r="H336" s="6" t="str">
        <f t="shared" si="16"/>
        <v>缺考</v>
      </c>
      <c r="I336" s="6">
        <f t="shared" si="17"/>
        <v>44.8</v>
      </c>
      <c r="J336" s="10" t="s">
        <v>14</v>
      </c>
      <c r="K336" s="12"/>
    </row>
    <row r="337" ht="14.25" spans="1:11">
      <c r="A337" s="4">
        <v>335</v>
      </c>
      <c r="B337" s="5" t="s">
        <v>347</v>
      </c>
      <c r="C337" s="6" t="str">
        <f>VLOOKUP($B337,[1]面试人员名单!$E$2:$O$432,5,0)</f>
        <v>0032绥阳县农业综合行政执法大队</v>
      </c>
      <c r="D337" s="7">
        <f>VLOOKUP($B337,[1]面试人员名单!$E$2:$O$432,7,0)</f>
        <v>22109003201</v>
      </c>
      <c r="E337" s="6">
        <f>VLOOKUP($B337,[1]面试人员名单!$E$2:$O$432,9,0)</f>
        <v>191.5</v>
      </c>
      <c r="F337" s="6">
        <f t="shared" si="15"/>
        <v>38.3</v>
      </c>
      <c r="G337" s="6" t="str">
        <f>VLOOKUP($B337,[1]面试人员名单!$E$2:$O$432,11,0)</f>
        <v>缺考</v>
      </c>
      <c r="H337" s="6" t="str">
        <f t="shared" si="16"/>
        <v>缺考</v>
      </c>
      <c r="I337" s="6">
        <f t="shared" si="17"/>
        <v>38.3</v>
      </c>
      <c r="J337" s="10" t="s">
        <v>14</v>
      </c>
      <c r="K337" s="12"/>
    </row>
    <row r="338" ht="14.25" spans="1:11">
      <c r="A338" s="4">
        <v>336</v>
      </c>
      <c r="B338" s="5" t="s">
        <v>348</v>
      </c>
      <c r="C338" s="6" t="str">
        <f>VLOOKUP($B338,[1]面试人员名单!$E$2:$O$432,5,0)</f>
        <v>0032绥阳县农业综合行政执法大队</v>
      </c>
      <c r="D338" s="7">
        <f>VLOOKUP($B338,[1]面试人员名单!$E$2:$O$432,7,0)</f>
        <v>22109003201</v>
      </c>
      <c r="E338" s="6">
        <f>VLOOKUP($B338,[1]面试人员名单!$E$2:$O$432,9,0)</f>
        <v>189</v>
      </c>
      <c r="F338" s="6">
        <f t="shared" si="15"/>
        <v>37.8</v>
      </c>
      <c r="G338" s="6" t="str">
        <f>VLOOKUP($B338,[1]面试人员名单!$E$2:$O$432,11,0)</f>
        <v>缺考</v>
      </c>
      <c r="H338" s="6" t="str">
        <f t="shared" si="16"/>
        <v>缺考</v>
      </c>
      <c r="I338" s="6">
        <f t="shared" si="17"/>
        <v>37.8</v>
      </c>
      <c r="J338" s="10" t="s">
        <v>14</v>
      </c>
      <c r="K338" s="12"/>
    </row>
    <row r="339" ht="14.25" spans="1:11">
      <c r="A339" s="4">
        <v>337</v>
      </c>
      <c r="B339" s="5" t="s">
        <v>349</v>
      </c>
      <c r="C339" s="6" t="str">
        <f>VLOOKUP($B339,[1]面试人员名单!$E$2:$O$432,5,0)</f>
        <v>0033绥阳县畜牧渔业站</v>
      </c>
      <c r="D339" s="7">
        <f>VLOOKUP($B339,[1]面试人员名单!$E$2:$O$432,7,0)</f>
        <v>22109003301</v>
      </c>
      <c r="E339" s="6">
        <f>VLOOKUP($B339,[1]面试人员名单!$E$2:$O$432,9,0)</f>
        <v>194</v>
      </c>
      <c r="F339" s="6">
        <f t="shared" si="15"/>
        <v>38.8</v>
      </c>
      <c r="G339" s="6">
        <f>VLOOKUP($B339,[1]面试人员名单!$E$2:$O$432,11,0)</f>
        <v>80.8</v>
      </c>
      <c r="H339" s="6">
        <f t="shared" si="16"/>
        <v>32.32</v>
      </c>
      <c r="I339" s="6">
        <f t="shared" si="17"/>
        <v>71.12</v>
      </c>
      <c r="J339" s="10" t="str">
        <f>IF(VLOOKUP($B339,[1]面试人员名单!$E$2:$T$432,14,0)=0,"",VLOOKUP($B339,[1]面试人员名单!$E$2:$T$432,15,0))</f>
        <v>是</v>
      </c>
      <c r="K339" s="12"/>
    </row>
    <row r="340" ht="14.25" spans="1:11">
      <c r="A340" s="4">
        <v>338</v>
      </c>
      <c r="B340" s="5" t="s">
        <v>350</v>
      </c>
      <c r="C340" s="6" t="str">
        <f>VLOOKUP($B340,[1]面试人员名单!$E$2:$O$432,5,0)</f>
        <v>0033绥阳县畜牧渔业站</v>
      </c>
      <c r="D340" s="7">
        <f>VLOOKUP($B340,[1]面试人员名单!$E$2:$O$432,7,0)</f>
        <v>22109003301</v>
      </c>
      <c r="E340" s="6">
        <f>VLOOKUP($B340,[1]面试人员名单!$E$2:$O$432,9,0)</f>
        <v>188.5</v>
      </c>
      <c r="F340" s="6">
        <f t="shared" si="15"/>
        <v>37.7</v>
      </c>
      <c r="G340" s="6">
        <f>VLOOKUP($B340,[1]面试人员名单!$E$2:$O$432,11,0)</f>
        <v>80.2</v>
      </c>
      <c r="H340" s="6">
        <f t="shared" si="16"/>
        <v>32.08</v>
      </c>
      <c r="I340" s="6">
        <f t="shared" si="17"/>
        <v>69.78</v>
      </c>
      <c r="J340" s="10" t="s">
        <v>14</v>
      </c>
      <c r="K340" s="12"/>
    </row>
    <row r="341" ht="14.25" spans="1:11">
      <c r="A341" s="4">
        <v>339</v>
      </c>
      <c r="B341" s="5" t="s">
        <v>351</v>
      </c>
      <c r="C341" s="6" t="str">
        <f>VLOOKUP($B341,[1]面试人员名单!$E$2:$O$432,5,0)</f>
        <v>0033绥阳县畜牧渔业站</v>
      </c>
      <c r="D341" s="7">
        <f>VLOOKUP($B341,[1]面试人员名单!$E$2:$O$432,7,0)</f>
        <v>22109003301</v>
      </c>
      <c r="E341" s="6">
        <f>VLOOKUP($B341,[1]面试人员名单!$E$2:$O$432,9,0)</f>
        <v>189.5</v>
      </c>
      <c r="F341" s="6">
        <f t="shared" si="15"/>
        <v>37.9</v>
      </c>
      <c r="G341" s="6">
        <f>VLOOKUP($B341,[1]面试人员名单!$E$2:$O$432,11,0)</f>
        <v>72.6</v>
      </c>
      <c r="H341" s="6">
        <f t="shared" si="16"/>
        <v>29.04</v>
      </c>
      <c r="I341" s="6">
        <f t="shared" si="17"/>
        <v>66.94</v>
      </c>
      <c r="J341" s="10" t="s">
        <v>14</v>
      </c>
      <c r="K341" s="12"/>
    </row>
    <row r="342" ht="14.25" spans="1:11">
      <c r="A342" s="4">
        <v>340</v>
      </c>
      <c r="B342" s="5" t="s">
        <v>352</v>
      </c>
      <c r="C342" s="6" t="str">
        <f>VLOOKUP($B342,[1]面试人员名单!$E$2:$O$432,5,0)</f>
        <v>0033绥阳县畜牧渔业站</v>
      </c>
      <c r="D342" s="7">
        <f>VLOOKUP($B342,[1]面试人员名单!$E$2:$O$432,7,0)</f>
        <v>22109003302</v>
      </c>
      <c r="E342" s="6">
        <f>VLOOKUP($B342,[1]面试人员名单!$E$2:$O$432,9,0)</f>
        <v>197.5</v>
      </c>
      <c r="F342" s="6">
        <f t="shared" si="15"/>
        <v>39.5</v>
      </c>
      <c r="G342" s="6">
        <f>VLOOKUP($B342,[1]面试人员名单!$E$2:$O$432,11,0)</f>
        <v>83.4</v>
      </c>
      <c r="H342" s="6">
        <f t="shared" si="16"/>
        <v>33.36</v>
      </c>
      <c r="I342" s="6">
        <f t="shared" si="17"/>
        <v>72.86</v>
      </c>
      <c r="J342" s="10" t="str">
        <f>IF(VLOOKUP($B342,[1]面试人员名单!$E$2:$T$432,14,0)=0,"",VLOOKUP($B342,[1]面试人员名单!$E$2:$T$432,15,0))</f>
        <v>是</v>
      </c>
      <c r="K342" s="12"/>
    </row>
    <row r="343" ht="14.25" spans="1:11">
      <c r="A343" s="4">
        <v>341</v>
      </c>
      <c r="B343" s="5" t="s">
        <v>353</v>
      </c>
      <c r="C343" s="6" t="str">
        <f>VLOOKUP($B343,[1]面试人员名单!$E$2:$O$432,5,0)</f>
        <v>0033绥阳县畜牧渔业站</v>
      </c>
      <c r="D343" s="7">
        <f>VLOOKUP($B343,[1]面试人员名单!$E$2:$O$432,7,0)</f>
        <v>22109003302</v>
      </c>
      <c r="E343" s="6">
        <f>VLOOKUP($B343,[1]面试人员名单!$E$2:$O$432,9,0)</f>
        <v>194.5</v>
      </c>
      <c r="F343" s="6">
        <f t="shared" si="15"/>
        <v>38.9</v>
      </c>
      <c r="G343" s="6">
        <f>VLOOKUP($B343,[1]面试人员名单!$E$2:$O$432,11,0)</f>
        <v>71</v>
      </c>
      <c r="H343" s="6">
        <f t="shared" si="16"/>
        <v>28.4</v>
      </c>
      <c r="I343" s="6">
        <f t="shared" si="17"/>
        <v>67.3</v>
      </c>
      <c r="J343" s="10" t="s">
        <v>14</v>
      </c>
      <c r="K343" s="12"/>
    </row>
    <row r="344" ht="14.25" spans="1:11">
      <c r="A344" s="4">
        <v>342</v>
      </c>
      <c r="B344" s="5" t="s">
        <v>354</v>
      </c>
      <c r="C344" s="6" t="str">
        <f>VLOOKUP($B344,[1]面试人员名单!$E$2:$O$432,5,0)</f>
        <v>0033绥阳县畜牧渔业站</v>
      </c>
      <c r="D344" s="7">
        <f>VLOOKUP($B344,[1]面试人员名单!$E$2:$O$432,7,0)</f>
        <v>22109003302</v>
      </c>
      <c r="E344" s="6">
        <f>VLOOKUP($B344,[1]面试人员名单!$E$2:$O$432,9,0)</f>
        <v>171</v>
      </c>
      <c r="F344" s="6">
        <f t="shared" si="15"/>
        <v>34.2</v>
      </c>
      <c r="G344" s="6">
        <f>VLOOKUP($B344,[1]面试人员名单!$E$2:$O$432,11,0)</f>
        <v>79.5</v>
      </c>
      <c r="H344" s="6">
        <f t="shared" si="16"/>
        <v>31.8</v>
      </c>
      <c r="I344" s="6">
        <f t="shared" si="17"/>
        <v>66</v>
      </c>
      <c r="J344" s="10" t="s">
        <v>14</v>
      </c>
      <c r="K344" s="12"/>
    </row>
    <row r="345" ht="14.25" spans="1:11">
      <c r="A345" s="4">
        <v>343</v>
      </c>
      <c r="B345" s="5" t="s">
        <v>355</v>
      </c>
      <c r="C345" s="6" t="str">
        <f>VLOOKUP($B345,[1]面试人员名单!$E$2:$O$432,5,0)</f>
        <v>0034绥阳县动物疫病预防控制中心</v>
      </c>
      <c r="D345" s="7">
        <f>VLOOKUP($B345,[1]面试人员名单!$E$2:$O$432,7,0)</f>
        <v>22109003401</v>
      </c>
      <c r="E345" s="6">
        <f>VLOOKUP($B345,[1]面试人员名单!$E$2:$O$432,9,0)</f>
        <v>201.5</v>
      </c>
      <c r="F345" s="6">
        <f t="shared" si="15"/>
        <v>40.3</v>
      </c>
      <c r="G345" s="6">
        <f>VLOOKUP($B345,[1]面试人员名单!$E$2:$O$432,11,0)</f>
        <v>77.2</v>
      </c>
      <c r="H345" s="6">
        <f t="shared" si="16"/>
        <v>30.88</v>
      </c>
      <c r="I345" s="6">
        <f t="shared" si="17"/>
        <v>71.18</v>
      </c>
      <c r="J345" s="10" t="str">
        <f>IF(VLOOKUP($B345,[1]面试人员名单!$E$2:$T$432,14,0)=0,"",VLOOKUP($B345,[1]面试人员名单!$E$2:$T$432,15,0))</f>
        <v>是</v>
      </c>
      <c r="K345" s="12"/>
    </row>
    <row r="346" ht="14.25" spans="1:11">
      <c r="A346" s="4">
        <v>344</v>
      </c>
      <c r="B346" s="5" t="s">
        <v>356</v>
      </c>
      <c r="C346" s="6" t="str">
        <f>VLOOKUP($B346,[1]面试人员名单!$E$2:$O$432,5,0)</f>
        <v>0034绥阳县动物疫病预防控制中心</v>
      </c>
      <c r="D346" s="7">
        <f>VLOOKUP($B346,[1]面试人员名单!$E$2:$O$432,7,0)</f>
        <v>22109003401</v>
      </c>
      <c r="E346" s="6">
        <f>VLOOKUP($B346,[1]面试人员名单!$E$2:$O$432,9,0)</f>
        <v>184</v>
      </c>
      <c r="F346" s="6">
        <f t="shared" si="15"/>
        <v>36.8</v>
      </c>
      <c r="G346" s="6">
        <f>VLOOKUP($B346,[1]面试人员名单!$E$2:$O$432,11,0)</f>
        <v>80.4</v>
      </c>
      <c r="H346" s="6">
        <f t="shared" si="16"/>
        <v>32.16</v>
      </c>
      <c r="I346" s="6">
        <f t="shared" si="17"/>
        <v>68.96</v>
      </c>
      <c r="J346" s="10" t="str">
        <f>IF(VLOOKUP($B346,[1]面试人员名单!$E$2:$T$432,14,0)=0,"",VLOOKUP($B346,[1]面试人员名单!$E$2:$T$432,15,0))</f>
        <v>是</v>
      </c>
      <c r="K346" s="12"/>
    </row>
    <row r="347" ht="14.25" spans="1:11">
      <c r="A347" s="4">
        <v>345</v>
      </c>
      <c r="B347" s="5" t="s">
        <v>357</v>
      </c>
      <c r="C347" s="6" t="str">
        <f>VLOOKUP($B347,[1]面试人员名单!$E$2:$O$432,5,0)</f>
        <v>0034绥阳县动物疫病预防控制中心</v>
      </c>
      <c r="D347" s="7">
        <f>VLOOKUP($B347,[1]面试人员名单!$E$2:$O$432,7,0)</f>
        <v>22109003401</v>
      </c>
      <c r="E347" s="6">
        <f>VLOOKUP($B347,[1]面试人员名单!$E$2:$O$432,9,0)</f>
        <v>162.5</v>
      </c>
      <c r="F347" s="6">
        <f t="shared" si="15"/>
        <v>32.5</v>
      </c>
      <c r="G347" s="6">
        <f>VLOOKUP($B347,[1]面试人员名单!$E$2:$O$432,11,0)</f>
        <v>74</v>
      </c>
      <c r="H347" s="6">
        <f t="shared" si="16"/>
        <v>29.6</v>
      </c>
      <c r="I347" s="6">
        <f t="shared" si="17"/>
        <v>62.1</v>
      </c>
      <c r="J347" s="10" t="s">
        <v>14</v>
      </c>
      <c r="K347" s="12"/>
    </row>
    <row r="348" ht="14.25" spans="1:11">
      <c r="A348" s="4">
        <v>346</v>
      </c>
      <c r="B348" s="5" t="s">
        <v>358</v>
      </c>
      <c r="C348" s="6" t="str">
        <f>VLOOKUP($B348,[1]面试人员名单!$E$2:$O$432,5,0)</f>
        <v>0034绥阳县动物疫病预防控制中心</v>
      </c>
      <c r="D348" s="7">
        <f>VLOOKUP($B348,[1]面试人员名单!$E$2:$O$432,7,0)</f>
        <v>22109003401</v>
      </c>
      <c r="E348" s="6">
        <f>VLOOKUP($B348,[1]面试人员名单!$E$2:$O$432,9,0)</f>
        <v>149</v>
      </c>
      <c r="F348" s="6">
        <f t="shared" si="15"/>
        <v>29.8</v>
      </c>
      <c r="G348" s="6">
        <f>VLOOKUP($B348,[1]面试人员名单!$E$2:$O$432,11,0)</f>
        <v>68</v>
      </c>
      <c r="H348" s="6">
        <f t="shared" si="16"/>
        <v>27.2</v>
      </c>
      <c r="I348" s="6">
        <f t="shared" si="17"/>
        <v>57</v>
      </c>
      <c r="J348" s="10" t="s">
        <v>14</v>
      </c>
      <c r="K348" s="12"/>
    </row>
    <row r="349" ht="14.25" spans="1:11">
      <c r="A349" s="4">
        <v>347</v>
      </c>
      <c r="B349" s="5" t="s">
        <v>359</v>
      </c>
      <c r="C349" s="6" t="str">
        <f>VLOOKUP($B349,[1]面试人员名单!$E$2:$O$432,5,0)</f>
        <v>0034绥阳县动物疫病预防控制中心</v>
      </c>
      <c r="D349" s="7">
        <f>VLOOKUP($B349,[1]面试人员名单!$E$2:$O$432,7,0)</f>
        <v>22109003401</v>
      </c>
      <c r="E349" s="6">
        <f>VLOOKUP($B349,[1]面试人员名单!$E$2:$O$432,9,0)</f>
        <v>144.5</v>
      </c>
      <c r="F349" s="6">
        <f t="shared" si="15"/>
        <v>28.9</v>
      </c>
      <c r="G349" s="6" t="str">
        <f>VLOOKUP($B349,[1]面试人员名单!$E$2:$O$432,11,0)</f>
        <v>缺考</v>
      </c>
      <c r="H349" s="6" t="str">
        <f t="shared" si="16"/>
        <v>缺考</v>
      </c>
      <c r="I349" s="6">
        <f t="shared" si="17"/>
        <v>28.9</v>
      </c>
      <c r="J349" s="10" t="s">
        <v>14</v>
      </c>
      <c r="K349" s="12"/>
    </row>
    <row r="350" ht="14.25" spans="1:11">
      <c r="A350" s="4">
        <v>348</v>
      </c>
      <c r="B350" s="5" t="s">
        <v>360</v>
      </c>
      <c r="C350" s="6" t="str">
        <f>VLOOKUP($B350,[1]面试人员名单!$E$2:$O$432,5,0)</f>
        <v>0034绥阳县动物疫病预防控制中心</v>
      </c>
      <c r="D350" s="7">
        <f>VLOOKUP($B350,[1]面试人员名单!$E$2:$O$432,7,0)</f>
        <v>22109003401</v>
      </c>
      <c r="E350" s="6">
        <f>VLOOKUP($B350,[1]面试人员名单!$E$2:$O$432,9,0)</f>
        <v>142.5</v>
      </c>
      <c r="F350" s="6">
        <f t="shared" si="15"/>
        <v>28.5</v>
      </c>
      <c r="G350" s="6" t="str">
        <f>VLOOKUP($B350,[1]面试人员名单!$E$2:$O$432,11,0)</f>
        <v>缺考</v>
      </c>
      <c r="H350" s="6" t="str">
        <f t="shared" si="16"/>
        <v>缺考</v>
      </c>
      <c r="I350" s="6">
        <f t="shared" si="17"/>
        <v>28.5</v>
      </c>
      <c r="J350" s="10" t="s">
        <v>14</v>
      </c>
      <c r="K350" s="12"/>
    </row>
    <row r="351" ht="14.25" spans="1:11">
      <c r="A351" s="4">
        <v>349</v>
      </c>
      <c r="B351" s="5" t="s">
        <v>361</v>
      </c>
      <c r="C351" s="6" t="str">
        <f>VLOOKUP($B351,[1]面试人员名单!$E$2:$O$432,5,0)</f>
        <v>0035绥阳县洋川街道自然资源所</v>
      </c>
      <c r="D351" s="7">
        <f>VLOOKUP($B351,[1]面试人员名单!$E$2:$O$432,7,0)</f>
        <v>22109003501</v>
      </c>
      <c r="E351" s="6">
        <f>VLOOKUP($B351,[1]面试人员名单!$E$2:$O$432,9,0)</f>
        <v>203.5</v>
      </c>
      <c r="F351" s="6">
        <f t="shared" si="15"/>
        <v>40.7</v>
      </c>
      <c r="G351" s="6">
        <f>VLOOKUP($B351,[1]面试人员名单!$E$2:$O$432,11,0)</f>
        <v>84.6</v>
      </c>
      <c r="H351" s="6">
        <f t="shared" si="16"/>
        <v>33.84</v>
      </c>
      <c r="I351" s="6">
        <f t="shared" si="17"/>
        <v>74.54</v>
      </c>
      <c r="J351" s="10" t="str">
        <f>IF(VLOOKUP($B351,[1]面试人员名单!$E$2:$T$432,14,0)=0,"",VLOOKUP($B351,[1]面试人员名单!$E$2:$T$432,15,0))</f>
        <v>是</v>
      </c>
      <c r="K351" s="12"/>
    </row>
    <row r="352" ht="14.25" spans="1:11">
      <c r="A352" s="4">
        <v>350</v>
      </c>
      <c r="B352" s="5" t="s">
        <v>362</v>
      </c>
      <c r="C352" s="6" t="str">
        <f>VLOOKUP($B352,[1]面试人员名单!$E$2:$O$432,5,0)</f>
        <v>0035绥阳县洋川街道自然资源所</v>
      </c>
      <c r="D352" s="7">
        <f>VLOOKUP($B352,[1]面试人员名单!$E$2:$O$432,7,0)</f>
        <v>22109003501</v>
      </c>
      <c r="E352" s="6">
        <f>VLOOKUP($B352,[1]面试人员名单!$E$2:$O$432,9,0)</f>
        <v>198</v>
      </c>
      <c r="F352" s="6">
        <f t="shared" si="15"/>
        <v>39.6</v>
      </c>
      <c r="G352" s="6">
        <f>VLOOKUP($B352,[1]面试人员名单!$E$2:$O$432,11,0)</f>
        <v>78.1</v>
      </c>
      <c r="H352" s="6">
        <f t="shared" si="16"/>
        <v>31.24</v>
      </c>
      <c r="I352" s="6">
        <f t="shared" si="17"/>
        <v>70.84</v>
      </c>
      <c r="J352" s="10" t="s">
        <v>14</v>
      </c>
      <c r="K352" s="12"/>
    </row>
    <row r="353" ht="14.25" spans="1:11">
      <c r="A353" s="4">
        <v>351</v>
      </c>
      <c r="B353" s="5" t="s">
        <v>363</v>
      </c>
      <c r="C353" s="6" t="str">
        <f>VLOOKUP($B353,[1]面试人员名单!$E$2:$O$432,5,0)</f>
        <v>0035绥阳县洋川街道自然资源所</v>
      </c>
      <c r="D353" s="7">
        <f>VLOOKUP($B353,[1]面试人员名单!$E$2:$O$432,7,0)</f>
        <v>22109003501</v>
      </c>
      <c r="E353" s="6">
        <f>VLOOKUP($B353,[1]面试人员名单!$E$2:$O$432,9,0)</f>
        <v>201</v>
      </c>
      <c r="F353" s="6">
        <f t="shared" si="15"/>
        <v>40.2</v>
      </c>
      <c r="G353" s="6">
        <f>VLOOKUP($B353,[1]面试人员名单!$E$2:$O$432,11,0)</f>
        <v>73.4</v>
      </c>
      <c r="H353" s="6">
        <f t="shared" si="16"/>
        <v>29.36</v>
      </c>
      <c r="I353" s="6">
        <f t="shared" si="17"/>
        <v>69.56</v>
      </c>
      <c r="J353" s="10" t="s">
        <v>14</v>
      </c>
      <c r="K353" s="12"/>
    </row>
    <row r="354" ht="14.25" spans="1:11">
      <c r="A354" s="4">
        <v>352</v>
      </c>
      <c r="B354" s="5" t="s">
        <v>364</v>
      </c>
      <c r="C354" s="6" t="str">
        <f>VLOOKUP($B354,[1]面试人员名单!$E$2:$O$432,5,0)</f>
        <v>0036绥阳县枧坝镇自然资源所</v>
      </c>
      <c r="D354" s="7">
        <f>VLOOKUP($B354,[1]面试人员名单!$E$2:$O$432,7,0)</f>
        <v>22109003601</v>
      </c>
      <c r="E354" s="6">
        <f>VLOOKUP($B354,[1]面试人员名单!$E$2:$O$432,9,0)</f>
        <v>216</v>
      </c>
      <c r="F354" s="6">
        <f t="shared" si="15"/>
        <v>43.2</v>
      </c>
      <c r="G354" s="6">
        <f>VLOOKUP($B354,[1]面试人员名单!$E$2:$O$432,11,0)</f>
        <v>77.9</v>
      </c>
      <c r="H354" s="6">
        <f t="shared" si="16"/>
        <v>31.16</v>
      </c>
      <c r="I354" s="6">
        <f t="shared" si="17"/>
        <v>74.36</v>
      </c>
      <c r="J354" s="10" t="str">
        <f>IF(VLOOKUP($B354,[1]面试人员名单!$E$2:$T$432,14,0)=0,"",VLOOKUP($B354,[1]面试人员名单!$E$2:$T$432,15,0))</f>
        <v>是</v>
      </c>
      <c r="K354" s="12"/>
    </row>
    <row r="355" ht="14.25" spans="1:11">
      <c r="A355" s="4">
        <v>353</v>
      </c>
      <c r="B355" s="5" t="s">
        <v>365</v>
      </c>
      <c r="C355" s="6" t="str">
        <f>VLOOKUP($B355,[1]面试人员名单!$E$2:$O$432,5,0)</f>
        <v>0036绥阳县枧坝镇自然资源所</v>
      </c>
      <c r="D355" s="7">
        <f>VLOOKUP($B355,[1]面试人员名单!$E$2:$O$432,7,0)</f>
        <v>22109003601</v>
      </c>
      <c r="E355" s="6">
        <f>VLOOKUP($B355,[1]面试人员名单!$E$2:$O$432,9,0)</f>
        <v>209.5</v>
      </c>
      <c r="F355" s="6">
        <f t="shared" si="15"/>
        <v>41.9</v>
      </c>
      <c r="G355" s="6">
        <f>VLOOKUP($B355,[1]面试人员名单!$E$2:$O$432,11,0)</f>
        <v>77.2</v>
      </c>
      <c r="H355" s="6">
        <f t="shared" si="16"/>
        <v>30.88</v>
      </c>
      <c r="I355" s="6">
        <f t="shared" si="17"/>
        <v>72.78</v>
      </c>
      <c r="J355" s="10" t="str">
        <f>IF(VLOOKUP($B355,[1]面试人员名单!$E$2:$T$432,14,0)=0,"",VLOOKUP($B355,[1]面试人员名单!$E$2:$T$432,15,0))</f>
        <v>是</v>
      </c>
      <c r="K355" s="12"/>
    </row>
    <row r="356" ht="14.25" spans="1:11">
      <c r="A356" s="4">
        <v>354</v>
      </c>
      <c r="B356" s="5" t="s">
        <v>366</v>
      </c>
      <c r="C356" s="6" t="str">
        <f>VLOOKUP($B356,[1]面试人员名单!$E$2:$O$432,5,0)</f>
        <v>0036绥阳县枧坝镇自然资源所</v>
      </c>
      <c r="D356" s="7">
        <f>VLOOKUP($B356,[1]面试人员名单!$E$2:$O$432,7,0)</f>
        <v>22109003601</v>
      </c>
      <c r="E356" s="6">
        <f>VLOOKUP($B356,[1]面试人员名单!$E$2:$O$432,9,0)</f>
        <v>205.5</v>
      </c>
      <c r="F356" s="6">
        <f t="shared" si="15"/>
        <v>41.1</v>
      </c>
      <c r="G356" s="6">
        <f>VLOOKUP($B356,[1]面试人员名单!$E$2:$O$432,11,0)</f>
        <v>78.2</v>
      </c>
      <c r="H356" s="6">
        <f t="shared" si="16"/>
        <v>31.28</v>
      </c>
      <c r="I356" s="6">
        <f t="shared" si="17"/>
        <v>72.38</v>
      </c>
      <c r="J356" s="10" t="s">
        <v>14</v>
      </c>
      <c r="K356" s="12"/>
    </row>
    <row r="357" ht="14.25" spans="1:11">
      <c r="A357" s="4">
        <v>355</v>
      </c>
      <c r="B357" s="5" t="s">
        <v>367</v>
      </c>
      <c r="C357" s="6" t="str">
        <f>VLOOKUP($B357,[1]面试人员名单!$E$2:$O$432,5,0)</f>
        <v>0036绥阳县枧坝镇自然资源所</v>
      </c>
      <c r="D357" s="7">
        <f>VLOOKUP($B357,[1]面试人员名单!$E$2:$O$432,7,0)</f>
        <v>22109003601</v>
      </c>
      <c r="E357" s="6">
        <f>VLOOKUP($B357,[1]面试人员名单!$E$2:$O$432,9,0)</f>
        <v>198</v>
      </c>
      <c r="F357" s="6">
        <f t="shared" si="15"/>
        <v>39.6</v>
      </c>
      <c r="G357" s="6">
        <f>VLOOKUP($B357,[1]面试人员名单!$E$2:$O$432,11,0)</f>
        <v>80</v>
      </c>
      <c r="H357" s="6">
        <f t="shared" si="16"/>
        <v>32</v>
      </c>
      <c r="I357" s="6">
        <f t="shared" si="17"/>
        <v>71.6</v>
      </c>
      <c r="J357" s="10" t="s">
        <v>14</v>
      </c>
      <c r="K357" s="12"/>
    </row>
    <row r="358" ht="14.25" spans="1:11">
      <c r="A358" s="4">
        <v>356</v>
      </c>
      <c r="B358" s="5" t="s">
        <v>368</v>
      </c>
      <c r="C358" s="6" t="str">
        <f>VLOOKUP($B358,[1]面试人员名单!$E$2:$O$432,5,0)</f>
        <v>0036绥阳县枧坝镇自然资源所</v>
      </c>
      <c r="D358" s="7">
        <f>VLOOKUP($B358,[1]面试人员名单!$E$2:$O$432,7,0)</f>
        <v>22109003601</v>
      </c>
      <c r="E358" s="6">
        <f>VLOOKUP($B358,[1]面试人员名单!$E$2:$O$432,9,0)</f>
        <v>203.5</v>
      </c>
      <c r="F358" s="6">
        <f t="shared" si="15"/>
        <v>40.7</v>
      </c>
      <c r="G358" s="6">
        <f>VLOOKUP($B358,[1]面试人员名单!$E$2:$O$432,11,0)</f>
        <v>73</v>
      </c>
      <c r="H358" s="6">
        <f t="shared" si="16"/>
        <v>29.2</v>
      </c>
      <c r="I358" s="6">
        <f t="shared" si="17"/>
        <v>69.9</v>
      </c>
      <c r="J358" s="10" t="s">
        <v>14</v>
      </c>
      <c r="K358" s="12"/>
    </row>
    <row r="359" ht="14.25" spans="1:11">
      <c r="A359" s="4">
        <v>357</v>
      </c>
      <c r="B359" s="5" t="s">
        <v>369</v>
      </c>
      <c r="C359" s="6" t="str">
        <f>VLOOKUP($B359,[1]面试人员名单!$E$2:$O$432,5,0)</f>
        <v>0036绥阳县枧坝镇自然资源所</v>
      </c>
      <c r="D359" s="7">
        <f>VLOOKUP($B359,[1]面试人员名单!$E$2:$O$432,7,0)</f>
        <v>22109003601</v>
      </c>
      <c r="E359" s="6">
        <f>VLOOKUP($B359,[1]面试人员名单!$E$2:$O$432,9,0)</f>
        <v>195.5</v>
      </c>
      <c r="F359" s="6">
        <f t="shared" si="15"/>
        <v>39.1</v>
      </c>
      <c r="G359" s="6" t="str">
        <f>VLOOKUP($B359,[1]面试人员名单!$E$2:$O$432,11,0)</f>
        <v>缺考</v>
      </c>
      <c r="H359" s="6" t="str">
        <f t="shared" si="16"/>
        <v>缺考</v>
      </c>
      <c r="I359" s="6">
        <f t="shared" si="17"/>
        <v>39.1</v>
      </c>
      <c r="J359" s="10" t="s">
        <v>14</v>
      </c>
      <c r="K359" s="12"/>
    </row>
    <row r="360" ht="14.25" spans="1:11">
      <c r="A360" s="4">
        <v>358</v>
      </c>
      <c r="B360" s="5" t="s">
        <v>370</v>
      </c>
      <c r="C360" s="6" t="str">
        <f>VLOOKUP($B360,[1]面试人员名单!$E$2:$O$432,5,0)</f>
        <v>0037绥阳县茅垭镇自然资源所</v>
      </c>
      <c r="D360" s="7">
        <f>VLOOKUP($B360,[1]面试人员名单!$E$2:$O$432,7,0)</f>
        <v>22109003701</v>
      </c>
      <c r="E360" s="6">
        <f>VLOOKUP($B360,[1]面试人员名单!$E$2:$O$432,9,0)</f>
        <v>198</v>
      </c>
      <c r="F360" s="6">
        <f t="shared" si="15"/>
        <v>39.6</v>
      </c>
      <c r="G360" s="6">
        <f>VLOOKUP($B360,[1]面试人员名单!$E$2:$O$432,11,0)</f>
        <v>84.2</v>
      </c>
      <c r="H360" s="6">
        <f t="shared" si="16"/>
        <v>33.68</v>
      </c>
      <c r="I360" s="6">
        <f t="shared" si="17"/>
        <v>73.28</v>
      </c>
      <c r="J360" s="10" t="str">
        <f>IF(VLOOKUP($B360,[1]面试人员名单!$E$2:$T$432,14,0)=0,"",VLOOKUP($B360,[1]面试人员名单!$E$2:$T$432,15,0))</f>
        <v>是</v>
      </c>
      <c r="K360" s="12"/>
    </row>
    <row r="361" ht="14.25" spans="1:11">
      <c r="A361" s="4">
        <v>359</v>
      </c>
      <c r="B361" s="5" t="s">
        <v>371</v>
      </c>
      <c r="C361" s="6" t="str">
        <f>VLOOKUP($B361,[1]面试人员名单!$E$2:$O$432,5,0)</f>
        <v>0037绥阳县茅垭镇自然资源所</v>
      </c>
      <c r="D361" s="7">
        <f>VLOOKUP($B361,[1]面试人员名单!$E$2:$O$432,7,0)</f>
        <v>22109003701</v>
      </c>
      <c r="E361" s="6">
        <f>VLOOKUP($B361,[1]面试人员名单!$E$2:$O$432,9,0)</f>
        <v>208</v>
      </c>
      <c r="F361" s="6">
        <f t="shared" si="15"/>
        <v>41.6</v>
      </c>
      <c r="G361" s="6">
        <f>VLOOKUP($B361,[1]面试人员名单!$E$2:$O$432,11,0)</f>
        <v>74.9</v>
      </c>
      <c r="H361" s="6">
        <f t="shared" si="16"/>
        <v>29.96</v>
      </c>
      <c r="I361" s="6">
        <f t="shared" si="17"/>
        <v>71.56</v>
      </c>
      <c r="J361" s="10" t="s">
        <v>14</v>
      </c>
      <c r="K361" s="12"/>
    </row>
    <row r="362" ht="14.25" spans="1:11">
      <c r="A362" s="4">
        <v>360</v>
      </c>
      <c r="B362" s="5" t="s">
        <v>372</v>
      </c>
      <c r="C362" s="6" t="str">
        <f>VLOOKUP($B362,[1]面试人员名单!$E$2:$O$432,5,0)</f>
        <v>0037绥阳县茅垭镇自然资源所</v>
      </c>
      <c r="D362" s="7">
        <f>VLOOKUP($B362,[1]面试人员名单!$E$2:$O$432,7,0)</f>
        <v>22109003701</v>
      </c>
      <c r="E362" s="6">
        <f>VLOOKUP($B362,[1]面试人员名单!$E$2:$O$432,9,0)</f>
        <v>193</v>
      </c>
      <c r="F362" s="6">
        <f t="shared" si="15"/>
        <v>38.6</v>
      </c>
      <c r="G362" s="6">
        <f>VLOOKUP($B362,[1]面试人员名单!$E$2:$O$432,11,0)</f>
        <v>79</v>
      </c>
      <c r="H362" s="6">
        <f t="shared" si="16"/>
        <v>31.6</v>
      </c>
      <c r="I362" s="6">
        <f t="shared" si="17"/>
        <v>70.2</v>
      </c>
      <c r="J362" s="10" t="s">
        <v>14</v>
      </c>
      <c r="K362" s="12"/>
    </row>
    <row r="363" ht="14.25" spans="1:11">
      <c r="A363" s="4">
        <v>361</v>
      </c>
      <c r="B363" s="5" t="s">
        <v>373</v>
      </c>
      <c r="C363" s="6" t="str">
        <f>VLOOKUP($B363,[1]面试人员名单!$E$2:$O$432,5,0)</f>
        <v>0038绥阳县黄杨镇自然资源所</v>
      </c>
      <c r="D363" s="7">
        <f>VLOOKUP($B363,[1]面试人员名单!$E$2:$O$432,7,0)</f>
        <v>22109003801</v>
      </c>
      <c r="E363" s="6">
        <f>VLOOKUP($B363,[1]面试人员名单!$E$2:$O$432,9,0)</f>
        <v>206</v>
      </c>
      <c r="F363" s="6">
        <f t="shared" si="15"/>
        <v>41.2</v>
      </c>
      <c r="G363" s="6">
        <f>VLOOKUP($B363,[1]面试人员名单!$E$2:$O$432,11,0)</f>
        <v>79.8</v>
      </c>
      <c r="H363" s="6">
        <f t="shared" si="16"/>
        <v>31.92</v>
      </c>
      <c r="I363" s="6">
        <f t="shared" si="17"/>
        <v>73.12</v>
      </c>
      <c r="J363" s="10" t="str">
        <f>IF(VLOOKUP($B363,[1]面试人员名单!$E$2:$T$432,14,0)=0,"",VLOOKUP($B363,[1]面试人员名单!$E$2:$T$432,15,0))</f>
        <v>是</v>
      </c>
      <c r="K363" s="12"/>
    </row>
    <row r="364" ht="14.25" spans="1:11">
      <c r="A364" s="4">
        <v>362</v>
      </c>
      <c r="B364" s="5" t="s">
        <v>374</v>
      </c>
      <c r="C364" s="6" t="str">
        <f>VLOOKUP($B364,[1]面试人员名单!$E$2:$O$432,5,0)</f>
        <v>0038绥阳县黄杨镇自然资源所</v>
      </c>
      <c r="D364" s="7">
        <f>VLOOKUP($B364,[1]面试人员名单!$E$2:$O$432,7,0)</f>
        <v>22109003801</v>
      </c>
      <c r="E364" s="6">
        <f>VLOOKUP($B364,[1]面试人员名单!$E$2:$O$432,9,0)</f>
        <v>201.5</v>
      </c>
      <c r="F364" s="6">
        <f t="shared" si="15"/>
        <v>40.3</v>
      </c>
      <c r="G364" s="6">
        <f>VLOOKUP($B364,[1]面试人员名单!$E$2:$O$432,11,0)</f>
        <v>77.9</v>
      </c>
      <c r="H364" s="6">
        <f t="shared" si="16"/>
        <v>31.16</v>
      </c>
      <c r="I364" s="6">
        <f t="shared" si="17"/>
        <v>71.46</v>
      </c>
      <c r="J364" s="10" t="s">
        <v>14</v>
      </c>
      <c r="K364" s="12"/>
    </row>
    <row r="365" ht="14.25" spans="1:11">
      <c r="A365" s="4">
        <v>363</v>
      </c>
      <c r="B365" s="5" t="s">
        <v>375</v>
      </c>
      <c r="C365" s="6" t="str">
        <f>VLOOKUP($B365,[1]面试人员名单!$E$2:$O$432,5,0)</f>
        <v>0038绥阳县黄杨镇自然资源所</v>
      </c>
      <c r="D365" s="7">
        <f>VLOOKUP($B365,[1]面试人员名单!$E$2:$O$432,7,0)</f>
        <v>22109003801</v>
      </c>
      <c r="E365" s="6">
        <f>VLOOKUP($B365,[1]面试人员名单!$E$2:$O$432,9,0)</f>
        <v>196</v>
      </c>
      <c r="F365" s="6">
        <f t="shared" si="15"/>
        <v>39.2</v>
      </c>
      <c r="G365" s="6">
        <f>VLOOKUP($B365,[1]面试人员名单!$E$2:$O$432,11,0)</f>
        <v>76.4</v>
      </c>
      <c r="H365" s="6">
        <f t="shared" si="16"/>
        <v>30.56</v>
      </c>
      <c r="I365" s="6">
        <f t="shared" si="17"/>
        <v>69.76</v>
      </c>
      <c r="J365" s="10" t="s">
        <v>14</v>
      </c>
      <c r="K365" s="12"/>
    </row>
    <row r="366" ht="14.25" spans="1:11">
      <c r="A366" s="4">
        <v>364</v>
      </c>
      <c r="B366" s="5" t="s">
        <v>376</v>
      </c>
      <c r="C366" s="6" t="str">
        <f>VLOOKUP($B366,[1]面试人员名单!$E$2:$O$432,5,0)</f>
        <v>0039绥阳县水利工程建设服务站</v>
      </c>
      <c r="D366" s="7">
        <f>VLOOKUP($B366,[1]面试人员名单!$E$2:$O$432,7,0)</f>
        <v>22109003901</v>
      </c>
      <c r="E366" s="6">
        <f>VLOOKUP($B366,[1]面试人员名单!$E$2:$O$432,9,0)</f>
        <v>197</v>
      </c>
      <c r="F366" s="6">
        <f t="shared" si="15"/>
        <v>39.4</v>
      </c>
      <c r="G366" s="6">
        <f>VLOOKUP($B366,[1]面试人员名单!$E$2:$O$432,11,0)</f>
        <v>81.7</v>
      </c>
      <c r="H366" s="6">
        <f t="shared" si="16"/>
        <v>32.68</v>
      </c>
      <c r="I366" s="6">
        <f t="shared" si="17"/>
        <v>72.08</v>
      </c>
      <c r="J366" s="10" t="str">
        <f>IF(VLOOKUP($B366,[1]面试人员名单!$E$2:$T$432,14,0)=0,"",VLOOKUP($B366,[1]面试人员名单!$E$2:$T$432,15,0))</f>
        <v>是</v>
      </c>
      <c r="K366" s="12"/>
    </row>
    <row r="367" ht="14.25" spans="1:11">
      <c r="A367" s="4">
        <v>365</v>
      </c>
      <c r="B367" s="5" t="s">
        <v>377</v>
      </c>
      <c r="C367" s="6" t="str">
        <f>VLOOKUP($B367,[1]面试人员名单!$E$2:$O$432,5,0)</f>
        <v>0039绥阳县水利工程建设服务站</v>
      </c>
      <c r="D367" s="7">
        <f>VLOOKUP($B367,[1]面试人员名单!$E$2:$O$432,7,0)</f>
        <v>22109003901</v>
      </c>
      <c r="E367" s="6">
        <f>VLOOKUP($B367,[1]面试人员名单!$E$2:$O$432,9,0)</f>
        <v>203.5</v>
      </c>
      <c r="F367" s="6">
        <f t="shared" si="15"/>
        <v>40.7</v>
      </c>
      <c r="G367" s="6">
        <f>VLOOKUP($B367,[1]面试人员名单!$E$2:$O$432,11,0)</f>
        <v>77.8</v>
      </c>
      <c r="H367" s="6">
        <f t="shared" si="16"/>
        <v>31.12</v>
      </c>
      <c r="I367" s="6">
        <f t="shared" si="17"/>
        <v>71.82</v>
      </c>
      <c r="J367" s="10" t="s">
        <v>14</v>
      </c>
      <c r="K367" s="12"/>
    </row>
    <row r="368" ht="14.25" spans="1:11">
      <c r="A368" s="4">
        <v>366</v>
      </c>
      <c r="B368" s="5" t="s">
        <v>378</v>
      </c>
      <c r="C368" s="6" t="str">
        <f>VLOOKUP($B368,[1]面试人员名单!$E$2:$O$432,5,0)</f>
        <v>0039绥阳县水利工程建设服务站</v>
      </c>
      <c r="D368" s="7">
        <f>VLOOKUP($B368,[1]面试人员名单!$E$2:$O$432,7,0)</f>
        <v>22109003901</v>
      </c>
      <c r="E368" s="6">
        <f>VLOOKUP($B368,[1]面试人员名单!$E$2:$O$432,9,0)</f>
        <v>191.5</v>
      </c>
      <c r="F368" s="6">
        <f t="shared" si="15"/>
        <v>38.3</v>
      </c>
      <c r="G368" s="6">
        <f>VLOOKUP($B368,[1]面试人员名单!$E$2:$O$432,11,0)</f>
        <v>79</v>
      </c>
      <c r="H368" s="6">
        <f t="shared" si="16"/>
        <v>31.6</v>
      </c>
      <c r="I368" s="6">
        <f t="shared" si="17"/>
        <v>69.9</v>
      </c>
      <c r="J368" s="10" t="s">
        <v>14</v>
      </c>
      <c r="K368" s="12"/>
    </row>
    <row r="369" ht="14.25" spans="1:11">
      <c r="A369" s="4">
        <v>367</v>
      </c>
      <c r="B369" s="5" t="s">
        <v>379</v>
      </c>
      <c r="C369" s="6" t="str">
        <f>VLOOKUP($B369,[1]面试人员名单!$E$2:$O$432,5,0)</f>
        <v>0040绥阳县供排水管理服务中心</v>
      </c>
      <c r="D369" s="7">
        <f>VLOOKUP($B369,[1]面试人员名单!$E$2:$O$432,7,0)</f>
        <v>22109004001</v>
      </c>
      <c r="E369" s="6">
        <f>VLOOKUP($B369,[1]面试人员名单!$E$2:$O$432,9,0)</f>
        <v>210.5</v>
      </c>
      <c r="F369" s="6">
        <f t="shared" si="15"/>
        <v>42.1</v>
      </c>
      <c r="G369" s="6">
        <f>VLOOKUP($B369,[1]面试人员名单!$E$2:$O$432,11,0)</f>
        <v>81.2</v>
      </c>
      <c r="H369" s="6">
        <f t="shared" si="16"/>
        <v>32.48</v>
      </c>
      <c r="I369" s="6">
        <f t="shared" si="17"/>
        <v>74.58</v>
      </c>
      <c r="J369" s="10" t="str">
        <f>IF(VLOOKUP($B369,[1]面试人员名单!$E$2:$T$432,14,0)=0,"",VLOOKUP($B369,[1]面试人员名单!$E$2:$T$432,15,0))</f>
        <v>是</v>
      </c>
      <c r="K369" s="12"/>
    </row>
    <row r="370" ht="14.25" spans="1:11">
      <c r="A370" s="4">
        <v>368</v>
      </c>
      <c r="B370" s="5" t="s">
        <v>380</v>
      </c>
      <c r="C370" s="6" t="str">
        <f>VLOOKUP($B370,[1]面试人员名单!$E$2:$O$432,5,0)</f>
        <v>0040绥阳县供排水管理服务中心</v>
      </c>
      <c r="D370" s="7">
        <f>VLOOKUP($B370,[1]面试人员名单!$E$2:$O$432,7,0)</f>
        <v>22109004001</v>
      </c>
      <c r="E370" s="6">
        <f>VLOOKUP($B370,[1]面试人员名单!$E$2:$O$432,9,0)</f>
        <v>207</v>
      </c>
      <c r="F370" s="6">
        <f t="shared" si="15"/>
        <v>41.4</v>
      </c>
      <c r="G370" s="6">
        <f>VLOOKUP($B370,[1]面试人员名单!$E$2:$O$432,11,0)</f>
        <v>79.4</v>
      </c>
      <c r="H370" s="6">
        <f t="shared" si="16"/>
        <v>31.76</v>
      </c>
      <c r="I370" s="6">
        <f t="shared" si="17"/>
        <v>73.16</v>
      </c>
      <c r="J370" s="10" t="s">
        <v>14</v>
      </c>
      <c r="K370" s="12"/>
    </row>
    <row r="371" ht="14.25" spans="1:11">
      <c r="A371" s="4">
        <v>369</v>
      </c>
      <c r="B371" s="5" t="s">
        <v>381</v>
      </c>
      <c r="C371" s="6" t="str">
        <f>VLOOKUP($B371,[1]面试人员名单!$E$2:$O$432,5,0)</f>
        <v>0040绥阳县供排水管理服务中心</v>
      </c>
      <c r="D371" s="7">
        <f>VLOOKUP($B371,[1]面试人员名单!$E$2:$O$432,7,0)</f>
        <v>22109004001</v>
      </c>
      <c r="E371" s="6">
        <f>VLOOKUP($B371,[1]面试人员名单!$E$2:$O$432,9,0)</f>
        <v>202.5</v>
      </c>
      <c r="F371" s="6">
        <f t="shared" si="15"/>
        <v>40.5</v>
      </c>
      <c r="G371" s="6">
        <f>VLOOKUP($B371,[1]面试人员名单!$E$2:$O$432,11,0)</f>
        <v>80.6</v>
      </c>
      <c r="H371" s="6">
        <f t="shared" si="16"/>
        <v>32.24</v>
      </c>
      <c r="I371" s="6">
        <f t="shared" si="17"/>
        <v>72.74</v>
      </c>
      <c r="J371" s="10" t="s">
        <v>14</v>
      </c>
      <c r="K371" s="12"/>
    </row>
    <row r="372" ht="14.25" spans="1:11">
      <c r="A372" s="4">
        <v>370</v>
      </c>
      <c r="B372" s="5" t="s">
        <v>382</v>
      </c>
      <c r="C372" s="6" t="str">
        <f>VLOOKUP($B372,[1]面试人员名单!$E$2:$O$432,5,0)</f>
        <v>0041绥阳县决策咨询中心</v>
      </c>
      <c r="D372" s="7">
        <f>VLOOKUP($B372,[1]面试人员名单!$E$2:$O$432,7,0)</f>
        <v>22109004101</v>
      </c>
      <c r="E372" s="6">
        <f>VLOOKUP($B372,[1]面试人员名单!$E$2:$O$432,9,0)</f>
        <v>205</v>
      </c>
      <c r="F372" s="6">
        <f t="shared" si="15"/>
        <v>41</v>
      </c>
      <c r="G372" s="6">
        <f>VLOOKUP($B372,[1]面试人员名单!$E$2:$O$432,11,0)</f>
        <v>80.2</v>
      </c>
      <c r="H372" s="6">
        <f t="shared" si="16"/>
        <v>32.08</v>
      </c>
      <c r="I372" s="6">
        <f t="shared" si="17"/>
        <v>73.08</v>
      </c>
      <c r="J372" s="10" t="str">
        <f>IF(VLOOKUP($B372,[1]面试人员名单!$E$2:$T$432,14,0)=0,"",VLOOKUP($B372,[1]面试人员名单!$E$2:$T$432,15,0))</f>
        <v>是</v>
      </c>
      <c r="K372" s="12"/>
    </row>
    <row r="373" ht="14.25" spans="1:11">
      <c r="A373" s="4">
        <v>371</v>
      </c>
      <c r="B373" s="5" t="s">
        <v>383</v>
      </c>
      <c r="C373" s="6" t="str">
        <f>VLOOKUP($B373,[1]面试人员名单!$E$2:$O$432,5,0)</f>
        <v>0041绥阳县决策咨询中心</v>
      </c>
      <c r="D373" s="7">
        <f>VLOOKUP($B373,[1]面试人员名单!$E$2:$O$432,7,0)</f>
        <v>22109004101</v>
      </c>
      <c r="E373" s="6">
        <f>VLOOKUP($B373,[1]面试人员名单!$E$2:$O$432,9,0)</f>
        <v>188.5</v>
      </c>
      <c r="F373" s="6">
        <f t="shared" si="15"/>
        <v>37.7</v>
      </c>
      <c r="G373" s="6">
        <f>VLOOKUP($B373,[1]面试人员名单!$E$2:$O$432,11,0)</f>
        <v>73</v>
      </c>
      <c r="H373" s="6">
        <f t="shared" si="16"/>
        <v>29.2</v>
      </c>
      <c r="I373" s="6">
        <f t="shared" si="17"/>
        <v>66.9</v>
      </c>
      <c r="J373" s="10" t="s">
        <v>14</v>
      </c>
      <c r="K373" s="12"/>
    </row>
    <row r="374" ht="14.25" spans="1:11">
      <c r="A374" s="4">
        <v>372</v>
      </c>
      <c r="B374" s="5" t="s">
        <v>384</v>
      </c>
      <c r="C374" s="6" t="str">
        <f>VLOOKUP($B374,[1]面试人员名单!$E$2:$O$432,5,0)</f>
        <v>0041绥阳县决策咨询中心</v>
      </c>
      <c r="D374" s="7">
        <f>VLOOKUP($B374,[1]面试人员名单!$E$2:$O$432,7,0)</f>
        <v>22109004101</v>
      </c>
      <c r="E374" s="6">
        <f>VLOOKUP($B374,[1]面试人员名单!$E$2:$O$432,9,0)</f>
        <v>210</v>
      </c>
      <c r="F374" s="6">
        <f t="shared" si="15"/>
        <v>42</v>
      </c>
      <c r="G374" s="6" t="str">
        <f>VLOOKUP($B374,[1]面试人员名单!$E$2:$O$432,11,0)</f>
        <v>缺考</v>
      </c>
      <c r="H374" s="6" t="str">
        <f t="shared" si="16"/>
        <v>缺考</v>
      </c>
      <c r="I374" s="6">
        <f t="shared" si="17"/>
        <v>42</v>
      </c>
      <c r="J374" s="10" t="s">
        <v>14</v>
      </c>
      <c r="K374" s="12"/>
    </row>
    <row r="375" ht="14.25" spans="1:11">
      <c r="A375" s="4">
        <v>373</v>
      </c>
      <c r="B375" s="5" t="s">
        <v>385</v>
      </c>
      <c r="C375" s="6" t="str">
        <f>VLOOKUP($B375,[1]面试人员名单!$E$2:$O$432,5,0)</f>
        <v>0042绥阳县机要保密技术服务中心</v>
      </c>
      <c r="D375" s="7">
        <f>VLOOKUP($B375,[1]面试人员名单!$E$2:$O$432,7,0)</f>
        <v>22109004201</v>
      </c>
      <c r="E375" s="6">
        <f>VLOOKUP($B375,[1]面试人员名单!$E$2:$O$432,9,0)</f>
        <v>194.5</v>
      </c>
      <c r="F375" s="6">
        <f t="shared" si="15"/>
        <v>38.9</v>
      </c>
      <c r="G375" s="6">
        <f>VLOOKUP($B375,[1]面试人员名单!$E$2:$O$432,11,0)</f>
        <v>80.4</v>
      </c>
      <c r="H375" s="6">
        <f t="shared" si="16"/>
        <v>32.16</v>
      </c>
      <c r="I375" s="6">
        <f t="shared" si="17"/>
        <v>71.06</v>
      </c>
      <c r="J375" s="10" t="str">
        <f>IF(VLOOKUP($B375,[1]面试人员名单!$E$2:$T$432,14,0)=0,"",VLOOKUP($B375,[1]面试人员名单!$E$2:$T$432,15,0))</f>
        <v>是</v>
      </c>
      <c r="K375" s="12"/>
    </row>
    <row r="376" ht="14.25" spans="1:11">
      <c r="A376" s="4">
        <v>374</v>
      </c>
      <c r="B376" s="5" t="s">
        <v>386</v>
      </c>
      <c r="C376" s="6" t="str">
        <f>VLOOKUP($B376,[1]面试人员名单!$E$2:$O$432,5,0)</f>
        <v>0042绥阳县机要保密技术服务中心</v>
      </c>
      <c r="D376" s="7">
        <f>VLOOKUP($B376,[1]面试人员名单!$E$2:$O$432,7,0)</f>
        <v>22109004201</v>
      </c>
      <c r="E376" s="6">
        <f>VLOOKUP($B376,[1]面试人员名单!$E$2:$O$432,9,0)</f>
        <v>193.5</v>
      </c>
      <c r="F376" s="6">
        <f t="shared" si="15"/>
        <v>38.7</v>
      </c>
      <c r="G376" s="6">
        <f>VLOOKUP($B376,[1]面试人员名单!$E$2:$O$432,11,0)</f>
        <v>77.7</v>
      </c>
      <c r="H376" s="6">
        <f t="shared" si="16"/>
        <v>31.08</v>
      </c>
      <c r="I376" s="6">
        <f t="shared" si="17"/>
        <v>69.78</v>
      </c>
      <c r="J376" s="10" t="s">
        <v>14</v>
      </c>
      <c r="K376" s="12"/>
    </row>
    <row r="377" ht="14.25" spans="1:11">
      <c r="A377" s="4">
        <v>375</v>
      </c>
      <c r="B377" s="5" t="s">
        <v>387</v>
      </c>
      <c r="C377" s="6" t="str">
        <f>VLOOKUP($B377,[1]面试人员名单!$E$2:$O$432,5,0)</f>
        <v>0042绥阳县机要保密技术服务中心</v>
      </c>
      <c r="D377" s="7">
        <f>VLOOKUP($B377,[1]面试人员名单!$E$2:$O$432,7,0)</f>
        <v>22109004201</v>
      </c>
      <c r="E377" s="6">
        <f>VLOOKUP($B377,[1]面试人员名单!$E$2:$O$432,9,0)</f>
        <v>195</v>
      </c>
      <c r="F377" s="6">
        <f t="shared" si="15"/>
        <v>39</v>
      </c>
      <c r="G377" s="6">
        <f>VLOOKUP($B377,[1]面试人员名单!$E$2:$O$432,11,0)</f>
        <v>76.4</v>
      </c>
      <c r="H377" s="6">
        <f t="shared" si="16"/>
        <v>30.56</v>
      </c>
      <c r="I377" s="6">
        <f t="shared" si="17"/>
        <v>69.56</v>
      </c>
      <c r="J377" s="10" t="s">
        <v>14</v>
      </c>
      <c r="K377" s="12"/>
    </row>
    <row r="378" ht="14.25" spans="1:11">
      <c r="A378" s="4">
        <v>376</v>
      </c>
      <c r="B378" s="5" t="s">
        <v>388</v>
      </c>
      <c r="C378" s="6" t="str">
        <f>VLOOKUP($B378,[1]面试人员名单!$E$2:$O$432,5,0)</f>
        <v>0043绥阳县政府发展研究中心</v>
      </c>
      <c r="D378" s="7">
        <f>VLOOKUP($B378,[1]面试人员名单!$E$2:$O$432,7,0)</f>
        <v>22109004301</v>
      </c>
      <c r="E378" s="6">
        <f>VLOOKUP($B378,[1]面试人员名单!$E$2:$O$432,9,0)</f>
        <v>205</v>
      </c>
      <c r="F378" s="6">
        <f t="shared" si="15"/>
        <v>41</v>
      </c>
      <c r="G378" s="6">
        <f>VLOOKUP($B378,[1]面试人员名单!$E$2:$O$432,11,0)</f>
        <v>73.5</v>
      </c>
      <c r="H378" s="6">
        <f t="shared" si="16"/>
        <v>29.4</v>
      </c>
      <c r="I378" s="6">
        <f t="shared" si="17"/>
        <v>70.4</v>
      </c>
      <c r="J378" s="10" t="str">
        <f>IF(VLOOKUP($B378,[1]面试人员名单!$E$2:$T$432,14,0)=0,"",VLOOKUP($B378,[1]面试人员名单!$E$2:$T$432,15,0))</f>
        <v>是</v>
      </c>
      <c r="K378" s="12"/>
    </row>
    <row r="379" ht="14.25" spans="1:11">
      <c r="A379" s="4">
        <v>377</v>
      </c>
      <c r="B379" s="5" t="s">
        <v>389</v>
      </c>
      <c r="C379" s="6" t="str">
        <f>VLOOKUP($B379,[1]面试人员名单!$E$2:$O$432,5,0)</f>
        <v>0043绥阳县政府发展研究中心</v>
      </c>
      <c r="D379" s="7">
        <f>VLOOKUP($B379,[1]面试人员名单!$E$2:$O$432,7,0)</f>
        <v>22109004301</v>
      </c>
      <c r="E379" s="6">
        <f>VLOOKUP($B379,[1]面试人员名单!$E$2:$O$432,9,0)</f>
        <v>190</v>
      </c>
      <c r="F379" s="6">
        <f t="shared" si="15"/>
        <v>38</v>
      </c>
      <c r="G379" s="6">
        <f>VLOOKUP($B379,[1]面试人员名单!$E$2:$O$432,11,0)</f>
        <v>80.4</v>
      </c>
      <c r="H379" s="6">
        <f t="shared" si="16"/>
        <v>32.16</v>
      </c>
      <c r="I379" s="6">
        <f t="shared" si="17"/>
        <v>70.16</v>
      </c>
      <c r="J379" s="10" t="s">
        <v>14</v>
      </c>
      <c r="K379" s="12"/>
    </row>
    <row r="380" ht="14.25" spans="1:11">
      <c r="A380" s="4">
        <v>378</v>
      </c>
      <c r="B380" s="5" t="s">
        <v>390</v>
      </c>
      <c r="C380" s="6" t="str">
        <f>VLOOKUP($B380,[1]面试人员名单!$E$2:$O$432,5,0)</f>
        <v>0043绥阳县政府发展研究中心</v>
      </c>
      <c r="D380" s="7">
        <f>VLOOKUP($B380,[1]面试人员名单!$E$2:$O$432,7,0)</f>
        <v>22109004301</v>
      </c>
      <c r="E380" s="6">
        <f>VLOOKUP($B380,[1]面试人员名单!$E$2:$O$432,9,0)</f>
        <v>190.5</v>
      </c>
      <c r="F380" s="6">
        <f t="shared" si="15"/>
        <v>38.1</v>
      </c>
      <c r="G380" s="6">
        <f>VLOOKUP($B380,[1]面试人员名单!$E$2:$O$432,11,0)</f>
        <v>80</v>
      </c>
      <c r="H380" s="6">
        <f t="shared" si="16"/>
        <v>32</v>
      </c>
      <c r="I380" s="6">
        <f t="shared" si="17"/>
        <v>70.1</v>
      </c>
      <c r="J380" s="10" t="s">
        <v>14</v>
      </c>
      <c r="K380" s="12"/>
    </row>
    <row r="381" ht="14.25" spans="1:11">
      <c r="A381" s="4">
        <v>379</v>
      </c>
      <c r="B381" s="5" t="s">
        <v>391</v>
      </c>
      <c r="C381" s="6" t="str">
        <f>VLOOKUP($B381,[1]面试人员名单!$E$2:$O$432,5,0)</f>
        <v>0044绥阳县财会事务服务中心</v>
      </c>
      <c r="D381" s="7">
        <f>VLOOKUP($B381,[1]面试人员名单!$E$2:$O$432,7,0)</f>
        <v>22109004401</v>
      </c>
      <c r="E381" s="6">
        <f>VLOOKUP($B381,[1]面试人员名单!$E$2:$O$432,9,0)</f>
        <v>225</v>
      </c>
      <c r="F381" s="6">
        <f t="shared" si="15"/>
        <v>45</v>
      </c>
      <c r="G381" s="6">
        <f>VLOOKUP($B381,[1]面试人员名单!$E$2:$O$432,11,0)</f>
        <v>78.2</v>
      </c>
      <c r="H381" s="6">
        <f t="shared" si="16"/>
        <v>31.28</v>
      </c>
      <c r="I381" s="6">
        <f t="shared" si="17"/>
        <v>76.28</v>
      </c>
      <c r="J381" s="10" t="str">
        <f>IF(VLOOKUP($B381,[1]面试人员名单!$E$2:$T$432,14,0)=0,"",VLOOKUP($B381,[1]面试人员名单!$E$2:$T$432,15,0))</f>
        <v>是</v>
      </c>
      <c r="K381" s="12"/>
    </row>
    <row r="382" ht="14.25" spans="1:11">
      <c r="A382" s="4">
        <v>380</v>
      </c>
      <c r="B382" s="5" t="s">
        <v>392</v>
      </c>
      <c r="C382" s="6" t="str">
        <f>VLOOKUP($B382,[1]面试人员名单!$E$2:$O$432,5,0)</f>
        <v>0044绥阳县财会事务服务中心</v>
      </c>
      <c r="D382" s="7">
        <f>VLOOKUP($B382,[1]面试人员名单!$E$2:$O$432,7,0)</f>
        <v>22109004401</v>
      </c>
      <c r="E382" s="6">
        <f>VLOOKUP($B382,[1]面试人员名单!$E$2:$O$432,9,0)</f>
        <v>216</v>
      </c>
      <c r="F382" s="6">
        <f t="shared" si="15"/>
        <v>43.2</v>
      </c>
      <c r="G382" s="6">
        <f>VLOOKUP($B382,[1]面试人员名单!$E$2:$O$432,11,0)</f>
        <v>82</v>
      </c>
      <c r="H382" s="6">
        <f t="shared" si="16"/>
        <v>32.8</v>
      </c>
      <c r="I382" s="6">
        <f t="shared" si="17"/>
        <v>76</v>
      </c>
      <c r="J382" s="10" t="str">
        <f>IF(VLOOKUP($B382,[1]面试人员名单!$E$2:$T$432,14,0)=0,"",VLOOKUP($B382,[1]面试人员名单!$E$2:$T$432,15,0))</f>
        <v>是</v>
      </c>
      <c r="K382" s="12"/>
    </row>
    <row r="383" ht="14.25" spans="1:11">
      <c r="A383" s="4">
        <v>381</v>
      </c>
      <c r="B383" s="5" t="s">
        <v>393</v>
      </c>
      <c r="C383" s="6" t="str">
        <f>VLOOKUP($B383,[1]面试人员名单!$E$2:$O$432,5,0)</f>
        <v>0044绥阳县财会事务服务中心</v>
      </c>
      <c r="D383" s="7">
        <f>VLOOKUP($B383,[1]面试人员名单!$E$2:$O$432,7,0)</f>
        <v>22109004401</v>
      </c>
      <c r="E383" s="6">
        <f>VLOOKUP($B383,[1]面试人员名单!$E$2:$O$432,9,0)</f>
        <v>206</v>
      </c>
      <c r="F383" s="6">
        <f t="shared" si="15"/>
        <v>41.2</v>
      </c>
      <c r="G383" s="6">
        <f>VLOOKUP($B383,[1]面试人员名单!$E$2:$O$432,11,0)</f>
        <v>81.8</v>
      </c>
      <c r="H383" s="6">
        <f t="shared" si="16"/>
        <v>32.72</v>
      </c>
      <c r="I383" s="6">
        <f t="shared" si="17"/>
        <v>73.92</v>
      </c>
      <c r="J383" s="10" t="s">
        <v>14</v>
      </c>
      <c r="K383" s="12"/>
    </row>
    <row r="384" ht="14.25" spans="1:11">
      <c r="A384" s="4">
        <v>382</v>
      </c>
      <c r="B384" s="5" t="s">
        <v>394</v>
      </c>
      <c r="C384" s="6" t="str">
        <f>VLOOKUP($B384,[1]面试人员名单!$E$2:$O$432,5,0)</f>
        <v>0044绥阳县财会事务服务中心</v>
      </c>
      <c r="D384" s="7">
        <f>VLOOKUP($B384,[1]面试人员名单!$E$2:$O$432,7,0)</f>
        <v>22109004401</v>
      </c>
      <c r="E384" s="6">
        <f>VLOOKUP($B384,[1]面试人员名单!$E$2:$O$432,9,0)</f>
        <v>205</v>
      </c>
      <c r="F384" s="6">
        <f t="shared" si="15"/>
        <v>41</v>
      </c>
      <c r="G384" s="6">
        <f>VLOOKUP($B384,[1]面试人员名单!$E$2:$O$432,11,0)</f>
        <v>78.8</v>
      </c>
      <c r="H384" s="6">
        <f t="shared" si="16"/>
        <v>31.52</v>
      </c>
      <c r="I384" s="6">
        <f t="shared" si="17"/>
        <v>72.52</v>
      </c>
      <c r="J384" s="10" t="s">
        <v>14</v>
      </c>
      <c r="K384" s="12"/>
    </row>
    <row r="385" ht="14.25" spans="1:11">
      <c r="A385" s="4">
        <v>383</v>
      </c>
      <c r="B385" s="5" t="s">
        <v>395</v>
      </c>
      <c r="C385" s="6" t="str">
        <f>VLOOKUP($B385,[1]面试人员名单!$E$2:$O$432,5,0)</f>
        <v>0044绥阳县财会事务服务中心</v>
      </c>
      <c r="D385" s="7">
        <f>VLOOKUP($B385,[1]面试人员名单!$E$2:$O$432,7,0)</f>
        <v>22109004401</v>
      </c>
      <c r="E385" s="6">
        <f>VLOOKUP($B385,[1]面试人员名单!$E$2:$O$432,9,0)</f>
        <v>203.5</v>
      </c>
      <c r="F385" s="6">
        <f t="shared" si="15"/>
        <v>40.7</v>
      </c>
      <c r="G385" s="6">
        <f>VLOOKUP($B385,[1]面试人员名单!$E$2:$O$432,11,0)</f>
        <v>79.2</v>
      </c>
      <c r="H385" s="6">
        <f t="shared" si="16"/>
        <v>31.68</v>
      </c>
      <c r="I385" s="6">
        <f t="shared" si="17"/>
        <v>72.38</v>
      </c>
      <c r="J385" s="10" t="s">
        <v>14</v>
      </c>
      <c r="K385" s="12"/>
    </row>
    <row r="386" ht="14.25" spans="1:11">
      <c r="A386" s="4">
        <v>384</v>
      </c>
      <c r="B386" s="5" t="s">
        <v>396</v>
      </c>
      <c r="C386" s="6" t="str">
        <f>VLOOKUP($B386,[1]面试人员名单!$E$2:$O$432,5,0)</f>
        <v>0044绥阳县财会事务服务中心</v>
      </c>
      <c r="D386" s="7">
        <f>VLOOKUP($B386,[1]面试人员名单!$E$2:$O$432,7,0)</f>
        <v>22109004401</v>
      </c>
      <c r="E386" s="6">
        <f>VLOOKUP($B386,[1]面试人员名单!$E$2:$O$432,9,0)</f>
        <v>218.5</v>
      </c>
      <c r="F386" s="6">
        <f t="shared" si="15"/>
        <v>43.7</v>
      </c>
      <c r="G386" s="6" t="str">
        <f>VLOOKUP($B386,[1]面试人员名单!$E$2:$O$432,11,0)</f>
        <v>缺考</v>
      </c>
      <c r="H386" s="6" t="str">
        <f t="shared" si="16"/>
        <v>缺考</v>
      </c>
      <c r="I386" s="6">
        <f t="shared" si="17"/>
        <v>43.7</v>
      </c>
      <c r="J386" s="10" t="s">
        <v>14</v>
      </c>
      <c r="K386" s="12"/>
    </row>
    <row r="387" ht="14.25" spans="1:11">
      <c r="A387" s="4">
        <v>385</v>
      </c>
      <c r="B387" s="5" t="s">
        <v>397</v>
      </c>
      <c r="C387" s="6" t="str">
        <f>VLOOKUP($B387,[1]面试人员名单!$E$2:$O$432,5,0)</f>
        <v>0045绥阳县政务服务中心</v>
      </c>
      <c r="D387" s="7">
        <f>VLOOKUP($B387,[1]面试人员名单!$E$2:$O$432,7,0)</f>
        <v>22109004501</v>
      </c>
      <c r="E387" s="6">
        <f>VLOOKUP($B387,[1]面试人员名单!$E$2:$O$432,9,0)</f>
        <v>219</v>
      </c>
      <c r="F387" s="6">
        <f t="shared" ref="F387:F450" si="18">ROUND(E387/3*0.6,2)</f>
        <v>43.8</v>
      </c>
      <c r="G387" s="6">
        <f>VLOOKUP($B387,[1]面试人员名单!$E$2:$O$432,11,0)</f>
        <v>85.4</v>
      </c>
      <c r="H387" s="6">
        <f t="shared" ref="H387:H450" si="19">IF(G387="缺考","缺考",ROUND(G387*0.4,2))</f>
        <v>34.16</v>
      </c>
      <c r="I387" s="6">
        <f t="shared" ref="I387:I450" si="20">SUM(F387,H387)</f>
        <v>77.96</v>
      </c>
      <c r="J387" s="10" t="str">
        <f>IF(VLOOKUP($B387,[1]面试人员名单!$E$2:$T$432,14,0)=0,"",VLOOKUP($B387,[1]面试人员名单!$E$2:$T$432,15,0))</f>
        <v>是</v>
      </c>
      <c r="K387" s="12"/>
    </row>
    <row r="388" ht="14.25" spans="1:11">
      <c r="A388" s="4">
        <v>386</v>
      </c>
      <c r="B388" s="5" t="s">
        <v>398</v>
      </c>
      <c r="C388" s="6" t="str">
        <f>VLOOKUP($B388,[1]面试人员名单!$E$2:$O$432,5,0)</f>
        <v>0045绥阳县政务服务中心</v>
      </c>
      <c r="D388" s="7">
        <f>VLOOKUP($B388,[1]面试人员名单!$E$2:$O$432,7,0)</f>
        <v>22109004501</v>
      </c>
      <c r="E388" s="6">
        <f>VLOOKUP($B388,[1]面试人员名单!$E$2:$O$432,9,0)</f>
        <v>210.5</v>
      </c>
      <c r="F388" s="6">
        <f t="shared" si="18"/>
        <v>42.1</v>
      </c>
      <c r="G388" s="6">
        <f>VLOOKUP($B388,[1]面试人员名单!$E$2:$O$432,11,0)</f>
        <v>81.4</v>
      </c>
      <c r="H388" s="6">
        <f t="shared" si="19"/>
        <v>32.56</v>
      </c>
      <c r="I388" s="6">
        <f t="shared" si="20"/>
        <v>74.66</v>
      </c>
      <c r="J388" s="10" t="str">
        <f>IF(VLOOKUP($B388,[1]面试人员名单!$E$2:$T$432,14,0)=0,"",VLOOKUP($B388,[1]面试人员名单!$E$2:$T$432,15,0))</f>
        <v>是</v>
      </c>
      <c r="K388" s="12"/>
    </row>
    <row r="389" ht="14.25" spans="1:11">
      <c r="A389" s="4">
        <v>387</v>
      </c>
      <c r="B389" s="5" t="s">
        <v>399</v>
      </c>
      <c r="C389" s="6" t="str">
        <f>VLOOKUP($B389,[1]面试人员名单!$E$2:$O$432,5,0)</f>
        <v>0045绥阳县政务服务中心</v>
      </c>
      <c r="D389" s="7">
        <f>VLOOKUP($B389,[1]面试人员名单!$E$2:$O$432,7,0)</f>
        <v>22109004501</v>
      </c>
      <c r="E389" s="6">
        <f>VLOOKUP($B389,[1]面试人员名单!$E$2:$O$432,9,0)</f>
        <v>205.5</v>
      </c>
      <c r="F389" s="6">
        <f t="shared" si="18"/>
        <v>41.1</v>
      </c>
      <c r="G389" s="6">
        <f>VLOOKUP($B389,[1]面试人员名单!$E$2:$O$432,11,0)</f>
        <v>80.2</v>
      </c>
      <c r="H389" s="6">
        <f t="shared" si="19"/>
        <v>32.08</v>
      </c>
      <c r="I389" s="6">
        <f t="shared" si="20"/>
        <v>73.18</v>
      </c>
      <c r="J389" s="10" t="s">
        <v>14</v>
      </c>
      <c r="K389" s="12"/>
    </row>
    <row r="390" ht="14.25" spans="1:11">
      <c r="A390" s="4">
        <v>388</v>
      </c>
      <c r="B390" s="5" t="s">
        <v>400</v>
      </c>
      <c r="C390" s="6" t="str">
        <f>VLOOKUP($B390,[1]面试人员名单!$E$2:$O$432,5,0)</f>
        <v>0045绥阳县政务服务中心</v>
      </c>
      <c r="D390" s="7">
        <f>VLOOKUP($B390,[1]面试人员名单!$E$2:$O$432,7,0)</f>
        <v>22109004501</v>
      </c>
      <c r="E390" s="6">
        <f>VLOOKUP($B390,[1]面试人员名单!$E$2:$O$432,9,0)</f>
        <v>207.5</v>
      </c>
      <c r="F390" s="6">
        <f t="shared" si="18"/>
        <v>41.5</v>
      </c>
      <c r="G390" s="6">
        <f>VLOOKUP($B390,[1]面试人员名单!$E$2:$O$432,11,0)</f>
        <v>77.6</v>
      </c>
      <c r="H390" s="6">
        <f t="shared" si="19"/>
        <v>31.04</v>
      </c>
      <c r="I390" s="6">
        <f t="shared" si="20"/>
        <v>72.54</v>
      </c>
      <c r="J390" s="10" t="s">
        <v>14</v>
      </c>
      <c r="K390" s="12"/>
    </row>
    <row r="391" ht="14.25" spans="1:11">
      <c r="A391" s="4">
        <v>389</v>
      </c>
      <c r="B391" s="5" t="s">
        <v>401</v>
      </c>
      <c r="C391" s="6" t="str">
        <f>VLOOKUP($B391,[1]面试人员名单!$E$2:$O$432,5,0)</f>
        <v>0045绥阳县政务服务中心</v>
      </c>
      <c r="D391" s="7">
        <f>VLOOKUP($B391,[1]面试人员名单!$E$2:$O$432,7,0)</f>
        <v>22109004501</v>
      </c>
      <c r="E391" s="6">
        <f>VLOOKUP($B391,[1]面试人员名单!$E$2:$O$432,9,0)</f>
        <v>205.5</v>
      </c>
      <c r="F391" s="6">
        <f t="shared" si="18"/>
        <v>41.1</v>
      </c>
      <c r="G391" s="6">
        <f>VLOOKUP($B391,[1]面试人员名单!$E$2:$O$432,11,0)</f>
        <v>73.8</v>
      </c>
      <c r="H391" s="6">
        <f t="shared" si="19"/>
        <v>29.52</v>
      </c>
      <c r="I391" s="6">
        <f t="shared" si="20"/>
        <v>70.62</v>
      </c>
      <c r="J391" s="10" t="s">
        <v>14</v>
      </c>
      <c r="K391" s="12"/>
    </row>
    <row r="392" ht="14.25" spans="1:11">
      <c r="A392" s="4">
        <v>390</v>
      </c>
      <c r="B392" s="5" t="s">
        <v>402</v>
      </c>
      <c r="C392" s="6" t="str">
        <f>VLOOKUP($B392,[1]面试人员名单!$E$2:$O$432,5,0)</f>
        <v>0045绥阳县政务服务中心</v>
      </c>
      <c r="D392" s="7">
        <f>VLOOKUP($B392,[1]面试人员名单!$E$2:$O$432,7,0)</f>
        <v>22109004501</v>
      </c>
      <c r="E392" s="6">
        <f>VLOOKUP($B392,[1]面试人员名单!$E$2:$O$432,9,0)</f>
        <v>218.5</v>
      </c>
      <c r="F392" s="6">
        <f t="shared" si="18"/>
        <v>43.7</v>
      </c>
      <c r="G392" s="6" t="str">
        <f>VLOOKUP($B392,[1]面试人员名单!$E$2:$O$432,11,0)</f>
        <v>缺考</v>
      </c>
      <c r="H392" s="6" t="str">
        <f t="shared" si="19"/>
        <v>缺考</v>
      </c>
      <c r="I392" s="6">
        <f t="shared" si="20"/>
        <v>43.7</v>
      </c>
      <c r="J392" s="10" t="s">
        <v>14</v>
      </c>
      <c r="K392" s="12"/>
    </row>
    <row r="393" ht="14.25" spans="1:11">
      <c r="A393" s="4">
        <v>391</v>
      </c>
      <c r="B393" s="5" t="s">
        <v>403</v>
      </c>
      <c r="C393" s="6" t="str">
        <f>VLOOKUP($B393,[1]面试人员名单!$E$2:$O$432,5,0)</f>
        <v>0046绥阳县文化旅游发展服务中心</v>
      </c>
      <c r="D393" s="7">
        <f>VLOOKUP($B393,[1]面试人员名单!$E$2:$O$432,7,0)</f>
        <v>22109004601</v>
      </c>
      <c r="E393" s="6">
        <f>VLOOKUP($B393,[1]面试人员名单!$E$2:$O$432,9,0)</f>
        <v>217</v>
      </c>
      <c r="F393" s="6">
        <f t="shared" si="18"/>
        <v>43.4</v>
      </c>
      <c r="G393" s="6">
        <f>VLOOKUP($B393,[1]面试人员名单!$E$2:$O$432,11,0)</f>
        <v>80.6</v>
      </c>
      <c r="H393" s="6">
        <f t="shared" si="19"/>
        <v>32.24</v>
      </c>
      <c r="I393" s="6">
        <f t="shared" si="20"/>
        <v>75.64</v>
      </c>
      <c r="J393" s="10" t="str">
        <f>IF(VLOOKUP($B393,[1]面试人员名单!$E$2:$T$432,14,0)=0,"",VLOOKUP($B393,[1]面试人员名单!$E$2:$T$432,15,0))</f>
        <v>是</v>
      </c>
      <c r="K393" s="12"/>
    </row>
    <row r="394" ht="14.25" spans="1:11">
      <c r="A394" s="4">
        <v>392</v>
      </c>
      <c r="B394" s="5" t="s">
        <v>404</v>
      </c>
      <c r="C394" s="6" t="str">
        <f>VLOOKUP($B394,[1]面试人员名单!$E$2:$O$432,5,0)</f>
        <v>0046绥阳县文化旅游发展服务中心</v>
      </c>
      <c r="D394" s="7">
        <f>VLOOKUP($B394,[1]面试人员名单!$E$2:$O$432,7,0)</f>
        <v>22109004601</v>
      </c>
      <c r="E394" s="6">
        <f>VLOOKUP($B394,[1]面试人员名单!$E$2:$O$432,9,0)</f>
        <v>206</v>
      </c>
      <c r="F394" s="6">
        <f t="shared" si="18"/>
        <v>41.2</v>
      </c>
      <c r="G394" s="6">
        <f>VLOOKUP($B394,[1]面试人员名单!$E$2:$O$432,11,0)</f>
        <v>81.8</v>
      </c>
      <c r="H394" s="6">
        <f t="shared" si="19"/>
        <v>32.72</v>
      </c>
      <c r="I394" s="6">
        <f t="shared" si="20"/>
        <v>73.92</v>
      </c>
      <c r="J394" s="10" t="str">
        <f>IF(VLOOKUP($B394,[1]面试人员名单!$E$2:$T$432,14,0)=0,"",VLOOKUP($B394,[1]面试人员名单!$E$2:$T$432,15,0))</f>
        <v>是</v>
      </c>
      <c r="K394" s="12"/>
    </row>
    <row r="395" ht="14.25" spans="1:11">
      <c r="A395" s="4">
        <v>393</v>
      </c>
      <c r="B395" s="5" t="s">
        <v>405</v>
      </c>
      <c r="C395" s="6" t="str">
        <f>VLOOKUP($B395,[1]面试人员名单!$E$2:$O$432,5,0)</f>
        <v>0046绥阳县文化旅游发展服务中心</v>
      </c>
      <c r="D395" s="7">
        <f>VLOOKUP($B395,[1]面试人员名单!$E$2:$O$432,7,0)</f>
        <v>22109004601</v>
      </c>
      <c r="E395" s="6">
        <f>VLOOKUP($B395,[1]面试人员名单!$E$2:$O$432,9,0)</f>
        <v>206.5</v>
      </c>
      <c r="F395" s="6">
        <f t="shared" si="18"/>
        <v>41.3</v>
      </c>
      <c r="G395" s="6">
        <f>VLOOKUP($B395,[1]面试人员名单!$E$2:$O$432,11,0)</f>
        <v>81</v>
      </c>
      <c r="H395" s="6">
        <f t="shared" si="19"/>
        <v>32.4</v>
      </c>
      <c r="I395" s="6">
        <f t="shared" si="20"/>
        <v>73.7</v>
      </c>
      <c r="J395" s="10" t="s">
        <v>14</v>
      </c>
      <c r="K395" s="12"/>
    </row>
    <row r="396" ht="14.25" spans="1:11">
      <c r="A396" s="4">
        <v>394</v>
      </c>
      <c r="B396" s="5" t="s">
        <v>406</v>
      </c>
      <c r="C396" s="6" t="str">
        <f>VLOOKUP($B396,[1]面试人员名单!$E$2:$O$432,5,0)</f>
        <v>0046绥阳县文化旅游发展服务中心</v>
      </c>
      <c r="D396" s="7">
        <f>VLOOKUP($B396,[1]面试人员名单!$E$2:$O$432,7,0)</f>
        <v>22109004601</v>
      </c>
      <c r="E396" s="6">
        <f>VLOOKUP($B396,[1]面试人员名单!$E$2:$O$432,9,0)</f>
        <v>207</v>
      </c>
      <c r="F396" s="6">
        <f t="shared" si="18"/>
        <v>41.4</v>
      </c>
      <c r="G396" s="6">
        <f>VLOOKUP($B396,[1]面试人员名单!$E$2:$O$432,11,0)</f>
        <v>79.6</v>
      </c>
      <c r="H396" s="6">
        <f t="shared" si="19"/>
        <v>31.84</v>
      </c>
      <c r="I396" s="6">
        <f t="shared" si="20"/>
        <v>73.24</v>
      </c>
      <c r="J396" s="10" t="s">
        <v>14</v>
      </c>
      <c r="K396" s="12"/>
    </row>
    <row r="397" ht="14.25" spans="1:11">
      <c r="A397" s="4">
        <v>395</v>
      </c>
      <c r="B397" s="5" t="s">
        <v>407</v>
      </c>
      <c r="C397" s="6" t="str">
        <f>VLOOKUP($B397,[1]面试人员名单!$E$2:$O$432,5,0)</f>
        <v>0046绥阳县文化旅游发展服务中心</v>
      </c>
      <c r="D397" s="7">
        <f>VLOOKUP($B397,[1]面试人员名单!$E$2:$O$432,7,0)</f>
        <v>22109004601</v>
      </c>
      <c r="E397" s="6">
        <f>VLOOKUP($B397,[1]面试人员名单!$E$2:$O$432,9,0)</f>
        <v>204</v>
      </c>
      <c r="F397" s="6">
        <f t="shared" si="18"/>
        <v>40.8</v>
      </c>
      <c r="G397" s="6">
        <f>VLOOKUP($B397,[1]面试人员名单!$E$2:$O$432,11,0)</f>
        <v>81</v>
      </c>
      <c r="H397" s="6">
        <f t="shared" si="19"/>
        <v>32.4</v>
      </c>
      <c r="I397" s="6">
        <f t="shared" si="20"/>
        <v>73.2</v>
      </c>
      <c r="J397" s="10" t="s">
        <v>14</v>
      </c>
      <c r="K397" s="12"/>
    </row>
    <row r="398" ht="14.25" spans="1:11">
      <c r="A398" s="4">
        <v>396</v>
      </c>
      <c r="B398" s="5" t="s">
        <v>408</v>
      </c>
      <c r="C398" s="6" t="str">
        <f>VLOOKUP($B398,[1]面试人员名单!$E$2:$O$432,5,0)</f>
        <v>0046绥阳县文化旅游发展服务中心</v>
      </c>
      <c r="D398" s="7">
        <f>VLOOKUP($B398,[1]面试人员名单!$E$2:$O$432,7,0)</f>
        <v>22109004601</v>
      </c>
      <c r="E398" s="6">
        <f>VLOOKUP($B398,[1]面试人员名单!$E$2:$O$432,9,0)</f>
        <v>218.5</v>
      </c>
      <c r="F398" s="6">
        <f t="shared" si="18"/>
        <v>43.7</v>
      </c>
      <c r="G398" s="6" t="str">
        <f>VLOOKUP($B398,[1]面试人员名单!$E$2:$O$432,11,0)</f>
        <v>缺考</v>
      </c>
      <c r="H398" s="6" t="str">
        <f t="shared" si="19"/>
        <v>缺考</v>
      </c>
      <c r="I398" s="6">
        <f t="shared" si="20"/>
        <v>43.7</v>
      </c>
      <c r="J398" s="10" t="s">
        <v>14</v>
      </c>
      <c r="K398" s="12"/>
    </row>
    <row r="399" ht="14.25" spans="1:11">
      <c r="A399" s="4">
        <v>397</v>
      </c>
      <c r="B399" s="5" t="s">
        <v>409</v>
      </c>
      <c r="C399" s="6" t="str">
        <f>VLOOKUP($B399,[1]面试人员名单!$E$2:$O$432,5,0)</f>
        <v>0047绥阳县社会救助中心</v>
      </c>
      <c r="D399" s="7">
        <f>VLOOKUP($B399,[1]面试人员名单!$E$2:$O$432,7,0)</f>
        <v>22109004701</v>
      </c>
      <c r="E399" s="6">
        <f>VLOOKUP($B399,[1]面试人员名单!$E$2:$O$432,9,0)</f>
        <v>219.5</v>
      </c>
      <c r="F399" s="6">
        <f t="shared" si="18"/>
        <v>43.9</v>
      </c>
      <c r="G399" s="6">
        <f>VLOOKUP($B399,[1]面试人员名单!$E$2:$O$432,11,0)</f>
        <v>86.6</v>
      </c>
      <c r="H399" s="6">
        <f t="shared" si="19"/>
        <v>34.64</v>
      </c>
      <c r="I399" s="6">
        <f t="shared" si="20"/>
        <v>78.54</v>
      </c>
      <c r="J399" s="10" t="str">
        <f>IF(VLOOKUP($B399,[1]面试人员名单!$E$2:$T$432,14,0)=0,"",VLOOKUP($B399,[1]面试人员名单!$E$2:$T$432,15,0))</f>
        <v>是</v>
      </c>
      <c r="K399" s="12"/>
    </row>
    <row r="400" ht="14.25" spans="1:11">
      <c r="A400" s="4">
        <v>398</v>
      </c>
      <c r="B400" s="5" t="s">
        <v>410</v>
      </c>
      <c r="C400" s="6" t="str">
        <f>VLOOKUP($B400,[1]面试人员名单!$E$2:$O$432,5,0)</f>
        <v>0047绥阳县社会救助中心</v>
      </c>
      <c r="D400" s="7">
        <f>VLOOKUP($B400,[1]面试人员名单!$E$2:$O$432,7,0)</f>
        <v>22109004701</v>
      </c>
      <c r="E400" s="6">
        <f>VLOOKUP($B400,[1]面试人员名单!$E$2:$O$432,9,0)</f>
        <v>212.5</v>
      </c>
      <c r="F400" s="6">
        <f t="shared" si="18"/>
        <v>42.5</v>
      </c>
      <c r="G400" s="6">
        <f>VLOOKUP($B400,[1]面试人员名单!$E$2:$O$432,11,0)</f>
        <v>81.6</v>
      </c>
      <c r="H400" s="6">
        <f t="shared" si="19"/>
        <v>32.64</v>
      </c>
      <c r="I400" s="6">
        <f t="shared" si="20"/>
        <v>75.14</v>
      </c>
      <c r="J400" s="10" t="str">
        <f>IF(VLOOKUP($B400,[1]面试人员名单!$E$2:$T$432,14,0)=0,"",VLOOKUP($B400,[1]面试人员名单!$E$2:$T$432,15,0))</f>
        <v>是</v>
      </c>
      <c r="K400" s="12"/>
    </row>
    <row r="401" ht="14.25" spans="1:11">
      <c r="A401" s="4">
        <v>399</v>
      </c>
      <c r="B401" s="5" t="s">
        <v>411</v>
      </c>
      <c r="C401" s="6" t="str">
        <f>VLOOKUP($B401,[1]面试人员名单!$E$2:$O$432,5,0)</f>
        <v>0047绥阳县社会救助中心</v>
      </c>
      <c r="D401" s="7">
        <f>VLOOKUP($B401,[1]面试人员名单!$E$2:$O$432,7,0)</f>
        <v>22109004701</v>
      </c>
      <c r="E401" s="6">
        <f>VLOOKUP($B401,[1]面试人员名单!$E$2:$O$432,9,0)</f>
        <v>206.5</v>
      </c>
      <c r="F401" s="6">
        <f t="shared" si="18"/>
        <v>41.3</v>
      </c>
      <c r="G401" s="6">
        <f>VLOOKUP($B401,[1]面试人员名单!$E$2:$O$432,11,0)</f>
        <v>83.2</v>
      </c>
      <c r="H401" s="6">
        <f t="shared" si="19"/>
        <v>33.28</v>
      </c>
      <c r="I401" s="6">
        <f t="shared" si="20"/>
        <v>74.58</v>
      </c>
      <c r="J401" s="10" t="s">
        <v>14</v>
      </c>
      <c r="K401" s="12"/>
    </row>
    <row r="402" ht="14.25" spans="1:11">
      <c r="A402" s="4">
        <v>400</v>
      </c>
      <c r="B402" s="5" t="s">
        <v>412</v>
      </c>
      <c r="C402" s="6" t="str">
        <f>VLOOKUP($B402,[1]面试人员名单!$E$2:$O$432,5,0)</f>
        <v>0047绥阳县社会救助中心</v>
      </c>
      <c r="D402" s="7">
        <f>VLOOKUP($B402,[1]面试人员名单!$E$2:$O$432,7,0)</f>
        <v>22109004701</v>
      </c>
      <c r="E402" s="6">
        <f>VLOOKUP($B402,[1]面试人员名单!$E$2:$O$432,9,0)</f>
        <v>207.5</v>
      </c>
      <c r="F402" s="6">
        <f t="shared" si="18"/>
        <v>41.5</v>
      </c>
      <c r="G402" s="6">
        <f>VLOOKUP($B402,[1]面试人员名单!$E$2:$O$432,11,0)</f>
        <v>82.4</v>
      </c>
      <c r="H402" s="6">
        <f t="shared" si="19"/>
        <v>32.96</v>
      </c>
      <c r="I402" s="6">
        <f t="shared" si="20"/>
        <v>74.46</v>
      </c>
      <c r="J402" s="10" t="s">
        <v>14</v>
      </c>
      <c r="K402" s="12"/>
    </row>
    <row r="403" ht="14.25" spans="1:11">
      <c r="A403" s="4">
        <v>401</v>
      </c>
      <c r="B403" s="5" t="s">
        <v>413</v>
      </c>
      <c r="C403" s="6" t="str">
        <f>VLOOKUP($B403,[1]面试人员名单!$E$2:$O$432,5,0)</f>
        <v>0047绥阳县社会救助中心</v>
      </c>
      <c r="D403" s="7">
        <f>VLOOKUP($B403,[1]面试人员名单!$E$2:$O$432,7,0)</f>
        <v>22109004701</v>
      </c>
      <c r="E403" s="6">
        <f>VLOOKUP($B403,[1]面试人员名单!$E$2:$O$432,9,0)</f>
        <v>202.5</v>
      </c>
      <c r="F403" s="6">
        <f t="shared" si="18"/>
        <v>40.5</v>
      </c>
      <c r="G403" s="6">
        <f>VLOOKUP($B403,[1]面试人员名单!$E$2:$O$432,11,0)</f>
        <v>82.4</v>
      </c>
      <c r="H403" s="6">
        <f t="shared" si="19"/>
        <v>32.96</v>
      </c>
      <c r="I403" s="6">
        <f t="shared" si="20"/>
        <v>73.46</v>
      </c>
      <c r="J403" s="10" t="s">
        <v>14</v>
      </c>
      <c r="K403" s="12"/>
    </row>
    <row r="404" ht="14.25" spans="1:11">
      <c r="A404" s="4">
        <v>402</v>
      </c>
      <c r="B404" s="5" t="s">
        <v>414</v>
      </c>
      <c r="C404" s="6" t="str">
        <f>VLOOKUP($B404,[1]面试人员名单!$E$2:$O$432,5,0)</f>
        <v>0047绥阳县社会救助中心</v>
      </c>
      <c r="D404" s="7">
        <f>VLOOKUP($B404,[1]面试人员名单!$E$2:$O$432,7,0)</f>
        <v>22109004701</v>
      </c>
      <c r="E404" s="6">
        <f>VLOOKUP($B404,[1]面试人员名单!$E$2:$O$432,9,0)</f>
        <v>203.5</v>
      </c>
      <c r="F404" s="6">
        <f t="shared" si="18"/>
        <v>40.7</v>
      </c>
      <c r="G404" s="6">
        <f>VLOOKUP($B404,[1]面试人员名单!$E$2:$O$432,11,0)</f>
        <v>80.8</v>
      </c>
      <c r="H404" s="6">
        <f t="shared" si="19"/>
        <v>32.32</v>
      </c>
      <c r="I404" s="6">
        <f t="shared" si="20"/>
        <v>73.02</v>
      </c>
      <c r="J404" s="10" t="s">
        <v>14</v>
      </c>
      <c r="K404" s="12"/>
    </row>
    <row r="405" ht="14.25" spans="1:11">
      <c r="A405" s="4">
        <v>403</v>
      </c>
      <c r="B405" s="5" t="s">
        <v>415</v>
      </c>
      <c r="C405" s="6" t="str">
        <f>VLOOKUP($B405,[1]面试人员名单!$E$2:$O$432,5,0)</f>
        <v>0048绥阳县医保服务中心</v>
      </c>
      <c r="D405" s="7">
        <f>VLOOKUP($B405,[1]面试人员名单!$E$2:$O$432,7,0)</f>
        <v>22109004801</v>
      </c>
      <c r="E405" s="6">
        <f>VLOOKUP($B405,[1]面试人员名单!$E$2:$O$432,9,0)</f>
        <v>196.5</v>
      </c>
      <c r="F405" s="6">
        <f t="shared" si="18"/>
        <v>39.3</v>
      </c>
      <c r="G405" s="6">
        <f>VLOOKUP($B405,[1]面试人员名单!$E$2:$O$432,11,0)</f>
        <v>80.8</v>
      </c>
      <c r="H405" s="6">
        <f t="shared" si="19"/>
        <v>32.32</v>
      </c>
      <c r="I405" s="6">
        <f t="shared" si="20"/>
        <v>71.62</v>
      </c>
      <c r="J405" s="10" t="str">
        <f>IF(VLOOKUP($B405,[1]面试人员名单!$E$2:$T$432,14,0)=0,"",VLOOKUP($B405,[1]面试人员名单!$E$2:$T$432,15,0))</f>
        <v>是</v>
      </c>
      <c r="K405" s="12"/>
    </row>
    <row r="406" ht="14.25" spans="1:11">
      <c r="A406" s="4">
        <v>404</v>
      </c>
      <c r="B406" s="5" t="s">
        <v>416</v>
      </c>
      <c r="C406" s="6" t="str">
        <f>VLOOKUP($B406,[1]面试人员名单!$E$2:$O$432,5,0)</f>
        <v>0048绥阳县医保服务中心</v>
      </c>
      <c r="D406" s="7">
        <f>VLOOKUP($B406,[1]面试人员名单!$E$2:$O$432,7,0)</f>
        <v>22109004801</v>
      </c>
      <c r="E406" s="6">
        <f>VLOOKUP($B406,[1]面试人员名单!$E$2:$O$432,9,0)</f>
        <v>184</v>
      </c>
      <c r="F406" s="6">
        <f t="shared" si="18"/>
        <v>36.8</v>
      </c>
      <c r="G406" s="6">
        <f>VLOOKUP($B406,[1]面试人员名单!$E$2:$O$432,11,0)</f>
        <v>80</v>
      </c>
      <c r="H406" s="6">
        <f t="shared" si="19"/>
        <v>32</v>
      </c>
      <c r="I406" s="6">
        <f t="shared" si="20"/>
        <v>68.8</v>
      </c>
      <c r="J406" s="10" t="s">
        <v>14</v>
      </c>
      <c r="K406" s="12"/>
    </row>
    <row r="407" ht="14.25" spans="1:11">
      <c r="A407" s="4">
        <v>405</v>
      </c>
      <c r="B407" s="5" t="s">
        <v>417</v>
      </c>
      <c r="C407" s="6" t="str">
        <f>VLOOKUP($B407,[1]面试人员名单!$E$2:$O$432,5,0)</f>
        <v>0048绥阳县医保服务中心</v>
      </c>
      <c r="D407" s="7">
        <f>VLOOKUP($B407,[1]面试人员名单!$E$2:$O$432,7,0)</f>
        <v>22109004801</v>
      </c>
      <c r="E407" s="6">
        <f>VLOOKUP($B407,[1]面试人员名单!$E$2:$O$432,9,0)</f>
        <v>200</v>
      </c>
      <c r="F407" s="6">
        <f t="shared" si="18"/>
        <v>40</v>
      </c>
      <c r="G407" s="6" t="str">
        <f>VLOOKUP($B407,[1]面试人员名单!$E$2:$O$432,11,0)</f>
        <v>缺考</v>
      </c>
      <c r="H407" s="6" t="str">
        <f t="shared" si="19"/>
        <v>缺考</v>
      </c>
      <c r="I407" s="6">
        <f t="shared" si="20"/>
        <v>40</v>
      </c>
      <c r="J407" s="10" t="s">
        <v>14</v>
      </c>
      <c r="K407" s="12"/>
    </row>
    <row r="408" ht="14.25" spans="1:11">
      <c r="A408" s="4">
        <v>406</v>
      </c>
      <c r="B408" s="5" t="s">
        <v>418</v>
      </c>
      <c r="C408" s="6" t="str">
        <f>VLOOKUP($B408,[1]面试人员名单!$E$2:$O$432,5,0)</f>
        <v>0049绥阳县科教服务中心</v>
      </c>
      <c r="D408" s="7">
        <f>VLOOKUP($B408,[1]面试人员名单!$E$2:$O$432,7,0)</f>
        <v>22109004901</v>
      </c>
      <c r="E408" s="6">
        <f>VLOOKUP($B408,[1]面试人员名单!$E$2:$O$432,9,0)</f>
        <v>211</v>
      </c>
      <c r="F408" s="6">
        <f t="shared" si="18"/>
        <v>42.2</v>
      </c>
      <c r="G408" s="6">
        <f>VLOOKUP($B408,[1]面试人员名单!$E$2:$O$432,11,0)</f>
        <v>82.6</v>
      </c>
      <c r="H408" s="6">
        <f t="shared" si="19"/>
        <v>33.04</v>
      </c>
      <c r="I408" s="6">
        <f t="shared" si="20"/>
        <v>75.24</v>
      </c>
      <c r="J408" s="10" t="str">
        <f>IF(VLOOKUP($B408,[1]面试人员名单!$E$2:$T$432,14,0)=0,"",VLOOKUP($B408,[1]面试人员名单!$E$2:$T$432,15,0))</f>
        <v>是</v>
      </c>
      <c r="K408" s="12"/>
    </row>
    <row r="409" ht="14.25" spans="1:11">
      <c r="A409" s="4">
        <v>407</v>
      </c>
      <c r="B409" s="5" t="s">
        <v>419</v>
      </c>
      <c r="C409" s="6" t="str">
        <f>VLOOKUP($B409,[1]面试人员名单!$E$2:$O$432,5,0)</f>
        <v>0049绥阳县科教服务中心</v>
      </c>
      <c r="D409" s="7">
        <f>VLOOKUP($B409,[1]面试人员名单!$E$2:$O$432,7,0)</f>
        <v>22109004901</v>
      </c>
      <c r="E409" s="6">
        <f>VLOOKUP($B409,[1]面试人员名单!$E$2:$O$432,9,0)</f>
        <v>208</v>
      </c>
      <c r="F409" s="6">
        <f t="shared" si="18"/>
        <v>41.6</v>
      </c>
      <c r="G409" s="6">
        <f>VLOOKUP($B409,[1]面试人员名单!$E$2:$O$432,11,0)</f>
        <v>83.2</v>
      </c>
      <c r="H409" s="6">
        <f t="shared" si="19"/>
        <v>33.28</v>
      </c>
      <c r="I409" s="6">
        <f t="shared" si="20"/>
        <v>74.88</v>
      </c>
      <c r="J409" s="10" t="s">
        <v>14</v>
      </c>
      <c r="K409" s="12"/>
    </row>
    <row r="410" ht="14.25" spans="1:11">
      <c r="A410" s="4">
        <v>408</v>
      </c>
      <c r="B410" s="5" t="s">
        <v>420</v>
      </c>
      <c r="C410" s="6" t="str">
        <f>VLOOKUP($B410,[1]面试人员名单!$E$2:$O$432,5,0)</f>
        <v>0049绥阳县科教服务中心</v>
      </c>
      <c r="D410" s="7">
        <f>VLOOKUP($B410,[1]面试人员名单!$E$2:$O$432,7,0)</f>
        <v>22109004901</v>
      </c>
      <c r="E410" s="6">
        <f>VLOOKUP($B410,[1]面试人员名单!$E$2:$O$432,9,0)</f>
        <v>222</v>
      </c>
      <c r="F410" s="6">
        <f t="shared" si="18"/>
        <v>44.4</v>
      </c>
      <c r="G410" s="6" t="str">
        <f>VLOOKUP($B410,[1]面试人员名单!$E$2:$O$432,11,0)</f>
        <v>缺考</v>
      </c>
      <c r="H410" s="6" t="str">
        <f t="shared" si="19"/>
        <v>缺考</v>
      </c>
      <c r="I410" s="6">
        <f t="shared" si="20"/>
        <v>44.4</v>
      </c>
      <c r="J410" s="10" t="s">
        <v>14</v>
      </c>
      <c r="K410" s="12"/>
    </row>
    <row r="411" ht="14.25" spans="1:11">
      <c r="A411" s="4">
        <v>409</v>
      </c>
      <c r="B411" s="5" t="s">
        <v>421</v>
      </c>
      <c r="C411" s="6" t="str">
        <f>VLOOKUP($B411,[1]面试人员名单!$E$2:$O$432,5,0)</f>
        <v>0050绥阳县融媒体中心</v>
      </c>
      <c r="D411" s="7">
        <f>VLOOKUP($B411,[1]面试人员名单!$E$2:$O$432,7,0)</f>
        <v>22109005001</v>
      </c>
      <c r="E411" s="6">
        <f>VLOOKUP($B411,[1]面试人员名单!$E$2:$O$432,9,0)</f>
        <v>200.5</v>
      </c>
      <c r="F411" s="6">
        <f t="shared" si="18"/>
        <v>40.1</v>
      </c>
      <c r="G411" s="6">
        <f>VLOOKUP($B411,[1]面试人员名单!$E$2:$O$432,11,0)</f>
        <v>80.6</v>
      </c>
      <c r="H411" s="6">
        <f t="shared" si="19"/>
        <v>32.24</v>
      </c>
      <c r="I411" s="6">
        <f t="shared" si="20"/>
        <v>72.34</v>
      </c>
      <c r="J411" s="10" t="str">
        <f>IF(VLOOKUP($B411,[1]面试人员名单!$E$2:$T$432,14,0)=0,"",VLOOKUP($B411,[1]面试人员名单!$E$2:$T$432,15,0))</f>
        <v>是</v>
      </c>
      <c r="K411" s="12"/>
    </row>
    <row r="412" ht="14.25" spans="1:11">
      <c r="A412" s="4">
        <v>410</v>
      </c>
      <c r="B412" s="5" t="s">
        <v>422</v>
      </c>
      <c r="C412" s="6" t="str">
        <f>VLOOKUP($B412,[1]面试人员名单!$E$2:$O$432,5,0)</f>
        <v>0050绥阳县融媒体中心</v>
      </c>
      <c r="D412" s="7">
        <f>VLOOKUP($B412,[1]面试人员名单!$E$2:$O$432,7,0)</f>
        <v>22109005001</v>
      </c>
      <c r="E412" s="6">
        <f>VLOOKUP($B412,[1]面试人员名单!$E$2:$O$432,9,0)</f>
        <v>188.5</v>
      </c>
      <c r="F412" s="6">
        <f t="shared" si="18"/>
        <v>37.7</v>
      </c>
      <c r="G412" s="6">
        <f>VLOOKUP($B412,[1]面试人员名单!$E$2:$O$432,11,0)</f>
        <v>82.6</v>
      </c>
      <c r="H412" s="6">
        <f t="shared" si="19"/>
        <v>33.04</v>
      </c>
      <c r="I412" s="6">
        <f t="shared" si="20"/>
        <v>70.74</v>
      </c>
      <c r="J412" s="10" t="str">
        <f>IF(VLOOKUP($B412,[1]面试人员名单!$E$2:$T$432,14,0)=0,"",VLOOKUP($B412,[1]面试人员名单!$E$2:$T$432,15,0))</f>
        <v>是</v>
      </c>
      <c r="K412" s="12"/>
    </row>
    <row r="413" ht="14.25" spans="1:11">
      <c r="A413" s="4">
        <v>411</v>
      </c>
      <c r="B413" s="5" t="s">
        <v>423</v>
      </c>
      <c r="C413" s="6" t="str">
        <f>VLOOKUP($B413,[1]面试人员名单!$E$2:$O$432,5,0)</f>
        <v>0050绥阳县融媒体中心</v>
      </c>
      <c r="D413" s="7">
        <f>VLOOKUP($B413,[1]面试人员名单!$E$2:$O$432,7,0)</f>
        <v>22109005001</v>
      </c>
      <c r="E413" s="6">
        <f>VLOOKUP($B413,[1]面试人员名单!$E$2:$O$432,9,0)</f>
        <v>185</v>
      </c>
      <c r="F413" s="6">
        <f t="shared" si="18"/>
        <v>37</v>
      </c>
      <c r="G413" s="6">
        <f>VLOOKUP($B413,[1]面试人员名单!$E$2:$O$432,11,0)</f>
        <v>82.6</v>
      </c>
      <c r="H413" s="6">
        <f t="shared" si="19"/>
        <v>33.04</v>
      </c>
      <c r="I413" s="6">
        <f t="shared" si="20"/>
        <v>70.04</v>
      </c>
      <c r="J413" s="10" t="str">
        <f>IF(VLOOKUP($B413,[1]面试人员名单!$E$2:$T$432,14,0)=0,"",VLOOKUP($B413,[1]面试人员名单!$E$2:$T$432,15,0))</f>
        <v>是</v>
      </c>
      <c r="K413" s="12"/>
    </row>
    <row r="414" ht="14.25" spans="1:11">
      <c r="A414" s="4">
        <v>412</v>
      </c>
      <c r="B414" s="5" t="s">
        <v>424</v>
      </c>
      <c r="C414" s="6" t="str">
        <f>VLOOKUP($B414,[1]面试人员名单!$E$2:$O$432,5,0)</f>
        <v>0050绥阳县融媒体中心</v>
      </c>
      <c r="D414" s="7">
        <f>VLOOKUP($B414,[1]面试人员名单!$E$2:$O$432,7,0)</f>
        <v>22109005001</v>
      </c>
      <c r="E414" s="6">
        <f>VLOOKUP($B414,[1]面试人员名单!$E$2:$O$432,9,0)</f>
        <v>179</v>
      </c>
      <c r="F414" s="6">
        <f t="shared" si="18"/>
        <v>35.8</v>
      </c>
      <c r="G414" s="6">
        <f>VLOOKUP($B414,[1]面试人员名单!$E$2:$O$432,11,0)</f>
        <v>78</v>
      </c>
      <c r="H414" s="6">
        <f t="shared" si="19"/>
        <v>31.2</v>
      </c>
      <c r="I414" s="6">
        <f t="shared" si="20"/>
        <v>67</v>
      </c>
      <c r="J414" s="10" t="s">
        <v>14</v>
      </c>
      <c r="K414" s="12"/>
    </row>
    <row r="415" ht="14.25" spans="1:11">
      <c r="A415" s="4">
        <v>413</v>
      </c>
      <c r="B415" s="5" t="s">
        <v>425</v>
      </c>
      <c r="C415" s="6" t="str">
        <f>VLOOKUP($B415,[1]面试人员名单!$E$2:$O$432,5,0)</f>
        <v>0050绥阳县融媒体中心</v>
      </c>
      <c r="D415" s="7">
        <f>VLOOKUP($B415,[1]面试人员名单!$E$2:$O$432,7,0)</f>
        <v>22109005001</v>
      </c>
      <c r="E415" s="6">
        <f>VLOOKUP($B415,[1]面试人员名单!$E$2:$O$432,9,0)</f>
        <v>179.5</v>
      </c>
      <c r="F415" s="6">
        <f t="shared" si="18"/>
        <v>35.9</v>
      </c>
      <c r="G415" s="6">
        <f>VLOOKUP($B415,[1]面试人员名单!$E$2:$O$432,11,0)</f>
        <v>77.4</v>
      </c>
      <c r="H415" s="6">
        <f t="shared" si="19"/>
        <v>30.96</v>
      </c>
      <c r="I415" s="6">
        <f t="shared" si="20"/>
        <v>66.86</v>
      </c>
      <c r="J415" s="10" t="s">
        <v>14</v>
      </c>
      <c r="K415" s="12"/>
    </row>
    <row r="416" ht="14.25" spans="1:11">
      <c r="A416" s="4">
        <v>414</v>
      </c>
      <c r="B416" s="5" t="s">
        <v>426</v>
      </c>
      <c r="C416" s="6" t="str">
        <f>VLOOKUP($B416,[1]面试人员名单!$E$2:$O$432,5,0)</f>
        <v>0050绥阳县融媒体中心</v>
      </c>
      <c r="D416" s="7">
        <f>VLOOKUP($B416,[1]面试人员名单!$E$2:$O$432,7,0)</f>
        <v>22109005001</v>
      </c>
      <c r="E416" s="6">
        <f>VLOOKUP($B416,[1]面试人员名单!$E$2:$O$432,9,0)</f>
        <v>172</v>
      </c>
      <c r="F416" s="6">
        <f t="shared" si="18"/>
        <v>34.4</v>
      </c>
      <c r="G416" s="6">
        <f>VLOOKUP($B416,[1]面试人员名单!$E$2:$O$432,11,0)</f>
        <v>78</v>
      </c>
      <c r="H416" s="6">
        <f t="shared" si="19"/>
        <v>31.2</v>
      </c>
      <c r="I416" s="6">
        <f t="shared" si="20"/>
        <v>65.6</v>
      </c>
      <c r="J416" s="10" t="s">
        <v>14</v>
      </c>
      <c r="K416" s="12"/>
    </row>
    <row r="417" ht="14.25" spans="1:11">
      <c r="A417" s="4">
        <v>415</v>
      </c>
      <c r="B417" s="5" t="s">
        <v>427</v>
      </c>
      <c r="C417" s="6" t="str">
        <f>VLOOKUP($B417,[1]面试人员名单!$E$2:$O$432,5,0)</f>
        <v>0050绥阳县融媒体中心</v>
      </c>
      <c r="D417" s="7">
        <f>VLOOKUP($B417,[1]面试人员名单!$E$2:$O$432,7,0)</f>
        <v>22109005001</v>
      </c>
      <c r="E417" s="6">
        <f>VLOOKUP($B417,[1]面试人员名单!$E$2:$O$432,9,0)</f>
        <v>166.5</v>
      </c>
      <c r="F417" s="6">
        <f t="shared" si="18"/>
        <v>33.3</v>
      </c>
      <c r="G417" s="6">
        <f>VLOOKUP($B417,[1]面试人员名单!$E$2:$O$432,11,0)</f>
        <v>79</v>
      </c>
      <c r="H417" s="6">
        <f t="shared" si="19"/>
        <v>31.6</v>
      </c>
      <c r="I417" s="6">
        <f t="shared" si="20"/>
        <v>64.9</v>
      </c>
      <c r="J417" s="10" t="s">
        <v>14</v>
      </c>
      <c r="K417" s="12"/>
    </row>
    <row r="418" ht="14.25" spans="1:11">
      <c r="A418" s="4">
        <v>416</v>
      </c>
      <c r="B418" s="5" t="s">
        <v>428</v>
      </c>
      <c r="C418" s="6" t="str">
        <f>VLOOKUP($B418,[1]面试人员名单!$E$2:$O$432,5,0)</f>
        <v>0050绥阳县融媒体中心</v>
      </c>
      <c r="D418" s="7">
        <f>VLOOKUP($B418,[1]面试人员名单!$E$2:$O$432,7,0)</f>
        <v>22109005001</v>
      </c>
      <c r="E418" s="6">
        <f>VLOOKUP($B418,[1]面试人员名单!$E$2:$O$432,9,0)</f>
        <v>165.5</v>
      </c>
      <c r="F418" s="6">
        <f t="shared" si="18"/>
        <v>33.1</v>
      </c>
      <c r="G418" s="6">
        <f>VLOOKUP($B418,[1]面试人员名单!$E$2:$O$432,11,0)</f>
        <v>78.2</v>
      </c>
      <c r="H418" s="6">
        <f t="shared" si="19"/>
        <v>31.28</v>
      </c>
      <c r="I418" s="6">
        <f t="shared" si="20"/>
        <v>64.38</v>
      </c>
      <c r="J418" s="10" t="s">
        <v>14</v>
      </c>
      <c r="K418" s="12"/>
    </row>
    <row r="419" ht="14.25" spans="1:11">
      <c r="A419" s="4">
        <v>417</v>
      </c>
      <c r="B419" s="5" t="s">
        <v>429</v>
      </c>
      <c r="C419" s="6" t="str">
        <f>VLOOKUP($B419,[1]面试人员名单!$E$2:$O$432,5,0)</f>
        <v>0050绥阳县融媒体中心</v>
      </c>
      <c r="D419" s="7">
        <f>VLOOKUP($B419,[1]面试人员名单!$E$2:$O$432,7,0)</f>
        <v>22109005001</v>
      </c>
      <c r="E419" s="6">
        <f>VLOOKUP($B419,[1]面试人员名单!$E$2:$O$432,9,0)</f>
        <v>163</v>
      </c>
      <c r="F419" s="6">
        <f t="shared" si="18"/>
        <v>32.6</v>
      </c>
      <c r="G419" s="6">
        <f>VLOOKUP($B419,[1]面试人员名单!$E$2:$O$432,11,0)</f>
        <v>76.4</v>
      </c>
      <c r="H419" s="6">
        <f t="shared" si="19"/>
        <v>30.56</v>
      </c>
      <c r="I419" s="6">
        <f t="shared" si="20"/>
        <v>63.16</v>
      </c>
      <c r="J419" s="10" t="s">
        <v>14</v>
      </c>
      <c r="K419" s="12"/>
    </row>
    <row r="420" ht="14.25" spans="1:11">
      <c r="A420" s="4">
        <v>418</v>
      </c>
      <c r="B420" s="5" t="s">
        <v>430</v>
      </c>
      <c r="C420" s="6" t="str">
        <f>VLOOKUP($B420,[1]面试人员名单!$E$2:$O$432,5,0)</f>
        <v>0051绥阳县综合经济调查队</v>
      </c>
      <c r="D420" s="7">
        <f>VLOOKUP($B420,[1]面试人员名单!$E$2:$O$432,7,0)</f>
        <v>22109005101</v>
      </c>
      <c r="E420" s="6">
        <f>VLOOKUP($B420,[1]面试人员名单!$E$2:$O$432,9,0)</f>
        <v>215.5</v>
      </c>
      <c r="F420" s="6">
        <f t="shared" si="18"/>
        <v>43.1</v>
      </c>
      <c r="G420" s="6">
        <f>VLOOKUP($B420,[1]面试人员名单!$E$2:$O$432,11,0)</f>
        <v>78.3</v>
      </c>
      <c r="H420" s="6">
        <f t="shared" si="19"/>
        <v>31.32</v>
      </c>
      <c r="I420" s="6">
        <f t="shared" si="20"/>
        <v>74.42</v>
      </c>
      <c r="J420" s="10" t="str">
        <f>IF(VLOOKUP($B420,[1]面试人员名单!$E$2:$T$432,14,0)=0,"",VLOOKUP($B420,[1]面试人员名单!$E$2:$T$432,15,0))</f>
        <v>是</v>
      </c>
      <c r="K420" s="12"/>
    </row>
    <row r="421" ht="14.25" spans="1:11">
      <c r="A421" s="4">
        <v>419</v>
      </c>
      <c r="B421" s="5" t="s">
        <v>431</v>
      </c>
      <c r="C421" s="6" t="str">
        <f>VLOOKUP($B421,[1]面试人员名单!$E$2:$O$432,5,0)</f>
        <v>0051绥阳县综合经济调查队</v>
      </c>
      <c r="D421" s="7">
        <f>VLOOKUP($B421,[1]面试人员名单!$E$2:$O$432,7,0)</f>
        <v>22109005101</v>
      </c>
      <c r="E421" s="6">
        <f>VLOOKUP($B421,[1]面试人员名单!$E$2:$O$432,9,0)</f>
        <v>192</v>
      </c>
      <c r="F421" s="6">
        <f t="shared" si="18"/>
        <v>38.4</v>
      </c>
      <c r="G421" s="6">
        <f>VLOOKUP($B421,[1]面试人员名单!$E$2:$O$432,11,0)</f>
        <v>79.6</v>
      </c>
      <c r="H421" s="6">
        <f t="shared" si="19"/>
        <v>31.84</v>
      </c>
      <c r="I421" s="6">
        <f t="shared" si="20"/>
        <v>70.24</v>
      </c>
      <c r="J421" s="10" t="s">
        <v>14</v>
      </c>
      <c r="K421" s="12"/>
    </row>
    <row r="422" ht="14.25" spans="1:11">
      <c r="A422" s="4">
        <v>420</v>
      </c>
      <c r="B422" s="5" t="s">
        <v>432</v>
      </c>
      <c r="C422" s="6" t="str">
        <f>VLOOKUP($B422,[1]面试人员名单!$E$2:$O$432,5,0)</f>
        <v>0051绥阳县综合经济调查队</v>
      </c>
      <c r="D422" s="7">
        <f>VLOOKUP($B422,[1]面试人员名单!$E$2:$O$432,7,0)</f>
        <v>22109005101</v>
      </c>
      <c r="E422" s="6">
        <f>VLOOKUP($B422,[1]面试人员名单!$E$2:$O$432,9,0)</f>
        <v>186.5</v>
      </c>
      <c r="F422" s="6">
        <f t="shared" si="18"/>
        <v>37.3</v>
      </c>
      <c r="G422" s="6">
        <f>VLOOKUP($B422,[1]面试人员名单!$E$2:$O$432,11,0)</f>
        <v>81.2</v>
      </c>
      <c r="H422" s="6">
        <f t="shared" si="19"/>
        <v>32.48</v>
      </c>
      <c r="I422" s="6">
        <f t="shared" si="20"/>
        <v>69.78</v>
      </c>
      <c r="J422" s="10" t="s">
        <v>14</v>
      </c>
      <c r="K422" s="12"/>
    </row>
    <row r="423" ht="14.25" spans="1:11">
      <c r="A423" s="4">
        <v>421</v>
      </c>
      <c r="B423" s="5" t="s">
        <v>433</v>
      </c>
      <c r="C423" s="6" t="str">
        <f>VLOOKUP($B423,[1]面试人员名单!$E$2:$O$432,5,0)</f>
        <v>0052绥阳县蒲场镇综合执法队</v>
      </c>
      <c r="D423" s="7">
        <f>VLOOKUP($B423,[1]面试人员名单!$E$2:$O$432,7,0)</f>
        <v>22109005201</v>
      </c>
      <c r="E423" s="6">
        <f>VLOOKUP($B423,[1]面试人员名单!$E$2:$O$432,9,0)</f>
        <v>203.5</v>
      </c>
      <c r="F423" s="6">
        <f t="shared" si="18"/>
        <v>40.7</v>
      </c>
      <c r="G423" s="6">
        <f>VLOOKUP($B423,[1]面试人员名单!$E$2:$O$432,11,0)</f>
        <v>81</v>
      </c>
      <c r="H423" s="6">
        <f t="shared" si="19"/>
        <v>32.4</v>
      </c>
      <c r="I423" s="6">
        <f t="shared" si="20"/>
        <v>73.1</v>
      </c>
      <c r="J423" s="10" t="str">
        <f>IF(VLOOKUP($B423,[1]面试人员名单!$E$2:$T$432,14,0)=0,"",VLOOKUP($B423,[1]面试人员名单!$E$2:$T$432,15,0))</f>
        <v>是</v>
      </c>
      <c r="K423" s="12"/>
    </row>
    <row r="424" ht="14.25" spans="1:11">
      <c r="A424" s="4">
        <v>422</v>
      </c>
      <c r="B424" s="5" t="s">
        <v>434</v>
      </c>
      <c r="C424" s="6" t="str">
        <f>VLOOKUP($B424,[1]面试人员名单!$E$2:$O$432,5,0)</f>
        <v>0052绥阳县蒲场镇综合执法队</v>
      </c>
      <c r="D424" s="7">
        <f>VLOOKUP($B424,[1]面试人员名单!$E$2:$O$432,7,0)</f>
        <v>22109005201</v>
      </c>
      <c r="E424" s="6">
        <f>VLOOKUP($B424,[1]面试人员名单!$E$2:$O$432,9,0)</f>
        <v>187</v>
      </c>
      <c r="F424" s="6">
        <f t="shared" si="18"/>
        <v>37.4</v>
      </c>
      <c r="G424" s="6">
        <f>VLOOKUP($B424,[1]面试人员名单!$E$2:$O$432,11,0)</f>
        <v>81.4</v>
      </c>
      <c r="H424" s="6">
        <f t="shared" si="19"/>
        <v>32.56</v>
      </c>
      <c r="I424" s="6">
        <f t="shared" si="20"/>
        <v>69.96</v>
      </c>
      <c r="J424" s="10" t="str">
        <f>IF(VLOOKUP($B424,[1]面试人员名单!$E$2:$T$432,14,0)=0,"",VLOOKUP($B424,[1]面试人员名单!$E$2:$T$432,15,0))</f>
        <v>是</v>
      </c>
      <c r="K424" s="12"/>
    </row>
    <row r="425" ht="14.25" spans="1:11">
      <c r="A425" s="4">
        <v>423</v>
      </c>
      <c r="B425" s="5" t="s">
        <v>435</v>
      </c>
      <c r="C425" s="6" t="str">
        <f>VLOOKUP($B425,[1]面试人员名单!$E$2:$O$432,5,0)</f>
        <v>0052绥阳县蒲场镇综合执法队</v>
      </c>
      <c r="D425" s="7">
        <f>VLOOKUP($B425,[1]面试人员名单!$E$2:$O$432,7,0)</f>
        <v>22109005201</v>
      </c>
      <c r="E425" s="6">
        <f>VLOOKUP($B425,[1]面试人员名单!$E$2:$O$432,9,0)</f>
        <v>189</v>
      </c>
      <c r="F425" s="6">
        <f t="shared" si="18"/>
        <v>37.8</v>
      </c>
      <c r="G425" s="6">
        <f>VLOOKUP($B425,[1]面试人员名单!$E$2:$O$432,11,0)</f>
        <v>78</v>
      </c>
      <c r="H425" s="6">
        <f t="shared" si="19"/>
        <v>31.2</v>
      </c>
      <c r="I425" s="6">
        <f t="shared" si="20"/>
        <v>69</v>
      </c>
      <c r="J425" s="10" t="s">
        <v>14</v>
      </c>
      <c r="K425" s="12"/>
    </row>
    <row r="426" ht="14.25" spans="1:11">
      <c r="A426" s="4">
        <v>424</v>
      </c>
      <c r="B426" s="5" t="s">
        <v>436</v>
      </c>
      <c r="C426" s="6" t="str">
        <f>VLOOKUP($B426,[1]面试人员名单!$E$2:$O$432,5,0)</f>
        <v>0052绥阳县蒲场镇综合执法队</v>
      </c>
      <c r="D426" s="7">
        <f>VLOOKUP($B426,[1]面试人员名单!$E$2:$O$432,7,0)</f>
        <v>22109005201</v>
      </c>
      <c r="E426" s="6">
        <f>VLOOKUP($B426,[1]面试人员名单!$E$2:$O$432,9,0)</f>
        <v>177</v>
      </c>
      <c r="F426" s="6">
        <f t="shared" si="18"/>
        <v>35.4</v>
      </c>
      <c r="G426" s="6">
        <f>VLOOKUP($B426,[1]面试人员名单!$E$2:$O$432,11,0)</f>
        <v>82.4</v>
      </c>
      <c r="H426" s="6">
        <f t="shared" si="19"/>
        <v>32.96</v>
      </c>
      <c r="I426" s="6">
        <f t="shared" si="20"/>
        <v>68.36</v>
      </c>
      <c r="J426" s="10" t="s">
        <v>14</v>
      </c>
      <c r="K426" s="12"/>
    </row>
    <row r="427" ht="14.25" spans="1:11">
      <c r="A427" s="4">
        <v>425</v>
      </c>
      <c r="B427" s="5" t="s">
        <v>437</v>
      </c>
      <c r="C427" s="6" t="str">
        <f>VLOOKUP($B427,[1]面试人员名单!$E$2:$O$432,5,0)</f>
        <v>0052绥阳县蒲场镇综合执法队</v>
      </c>
      <c r="D427" s="7">
        <f>VLOOKUP($B427,[1]面试人员名单!$E$2:$O$432,7,0)</f>
        <v>22109005201</v>
      </c>
      <c r="E427" s="6">
        <f>VLOOKUP($B427,[1]面试人员名单!$E$2:$O$432,9,0)</f>
        <v>180.5</v>
      </c>
      <c r="F427" s="6">
        <f t="shared" si="18"/>
        <v>36.1</v>
      </c>
      <c r="G427" s="6">
        <f>VLOOKUP($B427,[1]面试人员名单!$E$2:$O$432,11,0)</f>
        <v>77</v>
      </c>
      <c r="H427" s="6">
        <f t="shared" si="19"/>
        <v>30.8</v>
      </c>
      <c r="I427" s="6">
        <f t="shared" si="20"/>
        <v>66.9</v>
      </c>
      <c r="J427" s="10" t="s">
        <v>14</v>
      </c>
      <c r="K427" s="12"/>
    </row>
    <row r="428" ht="14.25" spans="1:11">
      <c r="A428" s="4">
        <v>426</v>
      </c>
      <c r="B428" s="5" t="s">
        <v>438</v>
      </c>
      <c r="C428" s="6" t="str">
        <f>VLOOKUP($B428,[1]面试人员名单!$E$2:$O$432,5,0)</f>
        <v>0052绥阳县蒲场镇综合执法队</v>
      </c>
      <c r="D428" s="7">
        <f>VLOOKUP($B428,[1]面试人员名单!$E$2:$O$432,7,0)</f>
        <v>22109005201</v>
      </c>
      <c r="E428" s="6">
        <f>VLOOKUP($B428,[1]面试人员名单!$E$2:$O$432,9,0)</f>
        <v>206</v>
      </c>
      <c r="F428" s="6">
        <f t="shared" si="18"/>
        <v>41.2</v>
      </c>
      <c r="G428" s="6" t="str">
        <f>VLOOKUP($B428,[1]面试人员名单!$E$2:$O$432,11,0)</f>
        <v>缺考</v>
      </c>
      <c r="H428" s="6" t="str">
        <f t="shared" si="19"/>
        <v>缺考</v>
      </c>
      <c r="I428" s="6">
        <f t="shared" si="20"/>
        <v>41.2</v>
      </c>
      <c r="J428" s="10" t="s">
        <v>14</v>
      </c>
      <c r="K428" s="12"/>
    </row>
    <row r="429" ht="14.25" spans="1:11">
      <c r="A429" s="4">
        <v>427</v>
      </c>
      <c r="B429" s="5" t="s">
        <v>439</v>
      </c>
      <c r="C429" s="6" t="str">
        <f>VLOOKUP($B429,[1]面试人员名单!$E$2:$O$432,5,0)</f>
        <v>0052绥阳县蒲场镇综合执法队</v>
      </c>
      <c r="D429" s="7">
        <f>VLOOKUP($B429,[1]面试人员名单!$E$2:$O$432,7,0)</f>
        <v>22109005202</v>
      </c>
      <c r="E429" s="6">
        <f>VLOOKUP($B429,[1]面试人员名单!$E$2:$O$432,9,0)</f>
        <v>216</v>
      </c>
      <c r="F429" s="6">
        <f t="shared" si="18"/>
        <v>43.2</v>
      </c>
      <c r="G429" s="6">
        <f>VLOOKUP($B429,[1]面试人员名单!$E$2:$O$432,11,0)</f>
        <v>80.2</v>
      </c>
      <c r="H429" s="6">
        <f t="shared" si="19"/>
        <v>32.08</v>
      </c>
      <c r="I429" s="6">
        <f t="shared" si="20"/>
        <v>75.28</v>
      </c>
      <c r="J429" s="10" t="str">
        <f>IF(VLOOKUP($B429,[1]面试人员名单!$E$2:$T$432,14,0)=0,"",VLOOKUP($B429,[1]面试人员名单!$E$2:$T$432,15,0))</f>
        <v>是</v>
      </c>
      <c r="K429" s="12"/>
    </row>
    <row r="430" ht="14.25" spans="1:11">
      <c r="A430" s="4">
        <v>428</v>
      </c>
      <c r="B430" s="5" t="s">
        <v>440</v>
      </c>
      <c r="C430" s="6" t="str">
        <f>VLOOKUP($B430,[1]面试人员名单!$E$2:$O$432,5,0)</f>
        <v>0052绥阳县蒲场镇综合执法队</v>
      </c>
      <c r="D430" s="7">
        <f>VLOOKUP($B430,[1]面试人员名单!$E$2:$O$432,7,0)</f>
        <v>22109005202</v>
      </c>
      <c r="E430" s="6">
        <f>VLOOKUP($B430,[1]面试人员名单!$E$2:$O$432,9,0)</f>
        <v>181</v>
      </c>
      <c r="F430" s="6">
        <f t="shared" si="18"/>
        <v>36.2</v>
      </c>
      <c r="G430" s="6">
        <f>VLOOKUP($B430,[1]面试人员名单!$E$2:$O$432,11,0)</f>
        <v>81</v>
      </c>
      <c r="H430" s="6">
        <f t="shared" si="19"/>
        <v>32.4</v>
      </c>
      <c r="I430" s="6">
        <f t="shared" si="20"/>
        <v>68.6</v>
      </c>
      <c r="J430" s="10" t="s">
        <v>14</v>
      </c>
      <c r="K430" s="12"/>
    </row>
    <row r="431" ht="14.25" spans="1:11">
      <c r="A431" s="4">
        <v>429</v>
      </c>
      <c r="B431" s="5" t="s">
        <v>441</v>
      </c>
      <c r="C431" s="6" t="str">
        <f>VLOOKUP($B431,[1]面试人员名单!$E$2:$O$432,5,0)</f>
        <v>0052绥阳县蒲场镇综合执法队</v>
      </c>
      <c r="D431" s="7">
        <f>VLOOKUP($B431,[1]面试人员名单!$E$2:$O$432,7,0)</f>
        <v>22109005202</v>
      </c>
      <c r="E431" s="6">
        <f>VLOOKUP($B431,[1]面试人员名单!$E$2:$O$432,9,0)</f>
        <v>179.5</v>
      </c>
      <c r="F431" s="6">
        <f t="shared" si="18"/>
        <v>35.9</v>
      </c>
      <c r="G431" s="6">
        <f>VLOOKUP($B431,[1]面试人员名单!$E$2:$O$432,11,0)</f>
        <v>79.2</v>
      </c>
      <c r="H431" s="6">
        <f t="shared" si="19"/>
        <v>31.68</v>
      </c>
      <c r="I431" s="6">
        <f t="shared" si="20"/>
        <v>67.58</v>
      </c>
      <c r="J431" s="10" t="s">
        <v>14</v>
      </c>
      <c r="K431" s="12"/>
    </row>
    <row r="432" ht="14.25" spans="1:11">
      <c r="A432" s="4">
        <v>430</v>
      </c>
      <c r="B432" s="5" t="s">
        <v>442</v>
      </c>
      <c r="C432" s="6" t="str">
        <f>VLOOKUP($B432,[1]面试人员名单!$E$2:$O$432,5,0)</f>
        <v>0052绥阳县蒲场镇综合执法队</v>
      </c>
      <c r="D432" s="7">
        <f>VLOOKUP($B432,[1]面试人员名单!$E$2:$O$432,7,0)</f>
        <v>22109005203</v>
      </c>
      <c r="E432" s="6">
        <f>VLOOKUP($B432,[1]面试人员名单!$E$2:$O$432,9,0)</f>
        <v>239</v>
      </c>
      <c r="F432" s="6">
        <f t="shared" si="18"/>
        <v>47.8</v>
      </c>
      <c r="G432" s="6">
        <f>VLOOKUP($B432,[1]面试人员名单!$E$2:$O$432,11,0)</f>
        <v>83.2</v>
      </c>
      <c r="H432" s="6">
        <f t="shared" si="19"/>
        <v>33.28</v>
      </c>
      <c r="I432" s="6">
        <f t="shared" si="20"/>
        <v>81.08</v>
      </c>
      <c r="J432" s="10" t="str">
        <f>IF(VLOOKUP($B432,[1]面试人员名单!$E$2:$T$432,14,0)=0,"",VLOOKUP($B432,[1]面试人员名单!$E$2:$T$432,15,0))</f>
        <v>是</v>
      </c>
      <c r="K432" s="12"/>
    </row>
    <row r="433" ht="14.25" spans="1:11">
      <c r="A433" s="4">
        <v>431</v>
      </c>
      <c r="B433" s="5" t="s">
        <v>443</v>
      </c>
      <c r="C433" s="6" t="str">
        <f>VLOOKUP($B433,[1]面试人员名单!$E$2:$O$532,5,0)</f>
        <v>0052绥阳县蒲场镇综合执法队</v>
      </c>
      <c r="D433" s="7">
        <f>VLOOKUP($B433,[1]面试人员名单!$E$2:$O$532,7,0)</f>
        <v>22109005203</v>
      </c>
      <c r="E433" s="6">
        <f>VLOOKUP($B433,[1]面试人员名单!$E$2:$O$532,9,0)</f>
        <v>202.5</v>
      </c>
      <c r="F433" s="6">
        <f t="shared" si="18"/>
        <v>40.5</v>
      </c>
      <c r="G433" s="6">
        <f>VLOOKUP($B433,[1]面试人员名单!$E$2:$O$532,11,0)</f>
        <v>76.8</v>
      </c>
      <c r="H433" s="6">
        <f t="shared" si="19"/>
        <v>30.72</v>
      </c>
      <c r="I433" s="6">
        <f t="shared" si="20"/>
        <v>71.22</v>
      </c>
      <c r="J433" s="10" t="s">
        <v>14</v>
      </c>
      <c r="K433" s="12"/>
    </row>
    <row r="434" ht="14.25" spans="1:11">
      <c r="A434" s="4">
        <v>432</v>
      </c>
      <c r="B434" s="5" t="s">
        <v>444</v>
      </c>
      <c r="C434" s="6" t="str">
        <f>VLOOKUP($B434,[1]面试人员名单!$E$2:$O$532,5,0)</f>
        <v>0052绥阳县蒲场镇综合执法队</v>
      </c>
      <c r="D434" s="7">
        <f>VLOOKUP($B434,[1]面试人员名单!$E$2:$O$532,7,0)</f>
        <v>22109005203</v>
      </c>
      <c r="E434" s="6">
        <f>VLOOKUP($B434,[1]面试人员名单!$E$2:$O$532,9,0)</f>
        <v>189</v>
      </c>
      <c r="F434" s="6">
        <f t="shared" si="18"/>
        <v>37.8</v>
      </c>
      <c r="G434" s="6">
        <f>VLOOKUP($B434,[1]面试人员名单!$E$2:$O$532,11,0)</f>
        <v>79.6</v>
      </c>
      <c r="H434" s="6">
        <f t="shared" si="19"/>
        <v>31.84</v>
      </c>
      <c r="I434" s="6">
        <f t="shared" si="20"/>
        <v>69.64</v>
      </c>
      <c r="J434" s="10" t="s">
        <v>14</v>
      </c>
      <c r="K434" s="12"/>
    </row>
    <row r="435" ht="14.25" spans="1:11">
      <c r="A435" s="4">
        <v>433</v>
      </c>
      <c r="B435" s="5" t="s">
        <v>445</v>
      </c>
      <c r="C435" s="6" t="str">
        <f>VLOOKUP($B435,[1]面试人员名单!$E$2:$O$532,5,0)</f>
        <v>0053绥阳县蒲场镇农业农村综合服务中心</v>
      </c>
      <c r="D435" s="7">
        <f>VLOOKUP($B435,[1]面试人员名单!$E$2:$O$532,7,0)</f>
        <v>22109005301</v>
      </c>
      <c r="E435" s="6">
        <f>VLOOKUP($B435,[1]面试人员名单!$E$2:$O$532,9,0)</f>
        <v>215</v>
      </c>
      <c r="F435" s="6">
        <f t="shared" si="18"/>
        <v>43</v>
      </c>
      <c r="G435" s="6">
        <f>VLOOKUP($B435,[1]面试人员名单!$E$2:$O$532,11,0)</f>
        <v>82</v>
      </c>
      <c r="H435" s="6">
        <f t="shared" si="19"/>
        <v>32.8</v>
      </c>
      <c r="I435" s="6">
        <f t="shared" si="20"/>
        <v>75.8</v>
      </c>
      <c r="J435" s="10" t="str">
        <f>IF(VLOOKUP($B435,[1]面试人员名单!$E$2:$T$532,14,0)=0,"",VLOOKUP($B435,[1]面试人员名单!$E$2:$T$532,15,0))</f>
        <v>是</v>
      </c>
      <c r="K435" s="12"/>
    </row>
    <row r="436" ht="14.25" spans="1:11">
      <c r="A436" s="4">
        <v>434</v>
      </c>
      <c r="B436" s="5" t="s">
        <v>446</v>
      </c>
      <c r="C436" s="6" t="str">
        <f>VLOOKUP($B436,[1]面试人员名单!$E$2:$O$532,5,0)</f>
        <v>0053绥阳县蒲场镇农业农村综合服务中心</v>
      </c>
      <c r="D436" s="7">
        <f>VLOOKUP($B436,[1]面试人员名单!$E$2:$O$532,7,0)</f>
        <v>22109005301</v>
      </c>
      <c r="E436" s="6">
        <f>VLOOKUP($B436,[1]面试人员名单!$E$2:$O$532,9,0)</f>
        <v>166</v>
      </c>
      <c r="F436" s="6">
        <f t="shared" si="18"/>
        <v>33.2</v>
      </c>
      <c r="G436" s="6">
        <f>VLOOKUP($B436,[1]面试人员名单!$E$2:$O$532,11,0)</f>
        <v>74.4</v>
      </c>
      <c r="H436" s="6">
        <f t="shared" si="19"/>
        <v>29.76</v>
      </c>
      <c r="I436" s="6">
        <f t="shared" si="20"/>
        <v>62.96</v>
      </c>
      <c r="J436" s="10" t="s">
        <v>14</v>
      </c>
      <c r="K436" s="12"/>
    </row>
    <row r="437" ht="14.25" spans="1:11">
      <c r="A437" s="4">
        <v>435</v>
      </c>
      <c r="B437" s="5" t="s">
        <v>447</v>
      </c>
      <c r="C437" s="6" t="str">
        <f>VLOOKUP($B437,[1]面试人员名单!$E$2:$O$532,5,0)</f>
        <v>0053绥阳县蒲场镇农业农村综合服务中心</v>
      </c>
      <c r="D437" s="7">
        <f>VLOOKUP($B437,[1]面试人员名单!$E$2:$O$532,7,0)</f>
        <v>22109005301</v>
      </c>
      <c r="E437" s="6">
        <f>VLOOKUP($B437,[1]面试人员名单!$E$2:$O$532,9,0)</f>
        <v>190</v>
      </c>
      <c r="F437" s="6">
        <f t="shared" si="18"/>
        <v>38</v>
      </c>
      <c r="G437" s="6" t="str">
        <f>VLOOKUP($B437,[1]面试人员名单!$E$2:$O$532,11,0)</f>
        <v>缺考</v>
      </c>
      <c r="H437" s="6" t="str">
        <f t="shared" si="19"/>
        <v>缺考</v>
      </c>
      <c r="I437" s="6">
        <f t="shared" si="20"/>
        <v>38</v>
      </c>
      <c r="J437" s="10" t="s">
        <v>14</v>
      </c>
      <c r="K437" s="12"/>
    </row>
    <row r="438" ht="14.25" spans="1:11">
      <c r="A438" s="4">
        <v>436</v>
      </c>
      <c r="B438" s="5" t="s">
        <v>448</v>
      </c>
      <c r="C438" s="6" t="str">
        <f>VLOOKUP($B438,[1]面试人员名单!$E$2:$O$532,5,0)</f>
        <v>0054绥阳县郑场镇综合执法队</v>
      </c>
      <c r="D438" s="7">
        <f>VLOOKUP($B438,[1]面试人员名单!$E$2:$O$532,7,0)</f>
        <v>22109005401</v>
      </c>
      <c r="E438" s="6">
        <f>VLOOKUP($B438,[1]面试人员名单!$E$2:$O$532,9,0)</f>
        <v>190</v>
      </c>
      <c r="F438" s="6">
        <f t="shared" si="18"/>
        <v>38</v>
      </c>
      <c r="G438" s="6">
        <f>VLOOKUP($B438,[1]面试人员名单!$E$2:$O$532,11,0)</f>
        <v>78.2</v>
      </c>
      <c r="H438" s="6">
        <f t="shared" si="19"/>
        <v>31.28</v>
      </c>
      <c r="I438" s="6">
        <f t="shared" si="20"/>
        <v>69.28</v>
      </c>
      <c r="J438" s="10" t="str">
        <f>IF(VLOOKUP($B438,[1]面试人员名单!$E$2:$T$532,14,0)=0,"",VLOOKUP($B438,[1]面试人员名单!$E$2:$T$532,15,0))</f>
        <v>是</v>
      </c>
      <c r="K438" s="12"/>
    </row>
    <row r="439" ht="14.25" spans="1:11">
      <c r="A439" s="4">
        <v>437</v>
      </c>
      <c r="B439" s="5" t="s">
        <v>449</v>
      </c>
      <c r="C439" s="6" t="str">
        <f>VLOOKUP($B439,[1]面试人员名单!$E$2:$O$532,5,0)</f>
        <v>0054绥阳县郑场镇综合执法队</v>
      </c>
      <c r="D439" s="7">
        <f>VLOOKUP($B439,[1]面试人员名单!$E$2:$O$532,7,0)</f>
        <v>22109005401</v>
      </c>
      <c r="E439" s="6">
        <f>VLOOKUP($B439,[1]面试人员名单!$E$2:$O$532,9,0)</f>
        <v>181.5</v>
      </c>
      <c r="F439" s="6">
        <f t="shared" si="18"/>
        <v>36.3</v>
      </c>
      <c r="G439" s="6">
        <f>VLOOKUP($B439,[1]面试人员名单!$E$2:$O$532,11,0)</f>
        <v>78.8</v>
      </c>
      <c r="H439" s="6">
        <f t="shared" si="19"/>
        <v>31.52</v>
      </c>
      <c r="I439" s="6">
        <f t="shared" si="20"/>
        <v>67.82</v>
      </c>
      <c r="J439" s="10" t="s">
        <v>14</v>
      </c>
      <c r="K439" s="12"/>
    </row>
    <row r="440" ht="14.25" spans="1:11">
      <c r="A440" s="4">
        <v>438</v>
      </c>
      <c r="B440" s="5" t="s">
        <v>450</v>
      </c>
      <c r="C440" s="6" t="str">
        <f>VLOOKUP($B440,[1]面试人员名单!$E$2:$O$532,5,0)</f>
        <v>0054绥阳县郑场镇综合执法队</v>
      </c>
      <c r="D440" s="7">
        <f>VLOOKUP($B440,[1]面试人员名单!$E$2:$O$532,7,0)</f>
        <v>22109005401</v>
      </c>
      <c r="E440" s="6">
        <f>VLOOKUP($B440,[1]面试人员名单!$E$2:$O$532,9,0)</f>
        <v>195</v>
      </c>
      <c r="F440" s="6">
        <f t="shared" si="18"/>
        <v>39</v>
      </c>
      <c r="G440" s="6" t="str">
        <f>VLOOKUP($B440,[1]面试人员名单!$E$2:$O$532,11,0)</f>
        <v>缺考</v>
      </c>
      <c r="H440" s="6" t="str">
        <f t="shared" si="19"/>
        <v>缺考</v>
      </c>
      <c r="I440" s="6">
        <f t="shared" si="20"/>
        <v>39</v>
      </c>
      <c r="J440" s="10" t="s">
        <v>14</v>
      </c>
      <c r="K440" s="12"/>
    </row>
    <row r="441" ht="14.25" spans="1:11">
      <c r="A441" s="4">
        <v>439</v>
      </c>
      <c r="B441" s="5" t="s">
        <v>451</v>
      </c>
      <c r="C441" s="6" t="str">
        <f>VLOOKUP($B441,[1]面试人员名单!$E$2:$O$532,5,0)</f>
        <v>0054绥阳县郑场镇综合执法队</v>
      </c>
      <c r="D441" s="7">
        <f>VLOOKUP($B441,[1]面试人员名单!$E$2:$O$532,7,0)</f>
        <v>22109005402</v>
      </c>
      <c r="E441" s="6">
        <f>VLOOKUP($B441,[1]面试人员名单!$E$2:$O$532,9,0)</f>
        <v>136.5</v>
      </c>
      <c r="F441" s="6">
        <f t="shared" si="18"/>
        <v>27.3</v>
      </c>
      <c r="G441" s="6">
        <f>VLOOKUP($B441,[1]面试人员名单!$E$2:$O$532,11,0)</f>
        <v>81.8</v>
      </c>
      <c r="H441" s="6">
        <f t="shared" si="19"/>
        <v>32.72</v>
      </c>
      <c r="I441" s="6">
        <f t="shared" si="20"/>
        <v>60.02</v>
      </c>
      <c r="J441" s="10" t="str">
        <f>IF(VLOOKUP($B441,[1]面试人员名单!$E$2:$T$532,14,0)=0,"",VLOOKUP($B441,[1]面试人员名单!$E$2:$T$532,15,0))</f>
        <v>是</v>
      </c>
      <c r="K441" s="12"/>
    </row>
    <row r="442" ht="14.25" spans="1:11">
      <c r="A442" s="4">
        <v>440</v>
      </c>
      <c r="B442" s="5" t="s">
        <v>452</v>
      </c>
      <c r="C442" s="6" t="str">
        <f>VLOOKUP($B442,[1]面试人员名单!$E$2:$O$532,5,0)</f>
        <v>0054绥阳县郑场镇综合执法队</v>
      </c>
      <c r="D442" s="7">
        <f>VLOOKUP($B442,[1]面试人员名单!$E$2:$O$532,7,0)</f>
        <v>22109005402</v>
      </c>
      <c r="E442" s="6">
        <f>VLOOKUP($B442,[1]面试人员名单!$E$2:$O$532,9,0)</f>
        <v>123.5</v>
      </c>
      <c r="F442" s="6">
        <f t="shared" si="18"/>
        <v>24.7</v>
      </c>
      <c r="G442" s="6">
        <f>VLOOKUP($B442,[1]面试人员名单!$E$2:$O$532,11,0)</f>
        <v>75.8</v>
      </c>
      <c r="H442" s="6">
        <f t="shared" si="19"/>
        <v>30.32</v>
      </c>
      <c r="I442" s="6">
        <f t="shared" si="20"/>
        <v>55.02</v>
      </c>
      <c r="J442" s="10" t="s">
        <v>14</v>
      </c>
      <c r="K442" s="12"/>
    </row>
    <row r="443" ht="14.25" spans="1:11">
      <c r="A443" s="4">
        <v>441</v>
      </c>
      <c r="B443" s="5" t="s">
        <v>453</v>
      </c>
      <c r="C443" s="6" t="str">
        <f>VLOOKUP($B443,[1]面试人员名单!$E$2:$O$532,5,0)</f>
        <v>0054绥阳县郑场镇综合执法队</v>
      </c>
      <c r="D443" s="7">
        <f>VLOOKUP($B443,[1]面试人员名单!$E$2:$O$532,7,0)</f>
        <v>22109005402</v>
      </c>
      <c r="E443" s="6">
        <f>VLOOKUP($B443,[1]面试人员名单!$E$2:$O$532,9,0)</f>
        <v>101</v>
      </c>
      <c r="F443" s="6">
        <f t="shared" si="18"/>
        <v>20.2</v>
      </c>
      <c r="G443" s="6">
        <f>VLOOKUP($B443,[1]面试人员名单!$E$2:$O$532,11,0)</f>
        <v>75.6</v>
      </c>
      <c r="H443" s="6">
        <f t="shared" si="19"/>
        <v>30.24</v>
      </c>
      <c r="I443" s="6">
        <f t="shared" si="20"/>
        <v>50.44</v>
      </c>
      <c r="J443" s="10" t="s">
        <v>14</v>
      </c>
      <c r="K443" s="12"/>
    </row>
    <row r="444" ht="14.25" spans="1:11">
      <c r="A444" s="4">
        <v>442</v>
      </c>
      <c r="B444" s="5" t="s">
        <v>454</v>
      </c>
      <c r="C444" s="6" t="str">
        <f>VLOOKUP($B444,[1]面试人员名单!$E$2:$O$532,5,0)</f>
        <v>0055绥阳县旺草镇综合执法队</v>
      </c>
      <c r="D444" s="7">
        <f>VLOOKUP($B444,[1]面试人员名单!$E$2:$O$532,7,0)</f>
        <v>22109005501</v>
      </c>
      <c r="E444" s="6">
        <f>VLOOKUP($B444,[1]面试人员名单!$E$2:$O$532,9,0)</f>
        <v>177</v>
      </c>
      <c r="F444" s="6">
        <f t="shared" si="18"/>
        <v>35.4</v>
      </c>
      <c r="G444" s="6">
        <f>VLOOKUP($B444,[1]面试人员名单!$E$2:$O$532,11,0)</f>
        <v>77.4</v>
      </c>
      <c r="H444" s="6">
        <f t="shared" si="19"/>
        <v>30.96</v>
      </c>
      <c r="I444" s="6">
        <f t="shared" si="20"/>
        <v>66.36</v>
      </c>
      <c r="J444" s="10" t="str">
        <f>IF(VLOOKUP($B444,[1]面试人员名单!$E$2:$T$532,14,0)=0,"",VLOOKUP($B444,[1]面试人员名单!$E$2:$T$532,15,0))</f>
        <v>是</v>
      </c>
      <c r="K444" s="12"/>
    </row>
    <row r="445" ht="14.25" spans="1:11">
      <c r="A445" s="4">
        <v>443</v>
      </c>
      <c r="B445" s="5" t="s">
        <v>455</v>
      </c>
      <c r="C445" s="6" t="str">
        <f>VLOOKUP($B445,[1]面试人员名单!$E$2:$O$532,5,0)</f>
        <v>0055绥阳县旺草镇综合执法队</v>
      </c>
      <c r="D445" s="7">
        <f>VLOOKUP($B445,[1]面试人员名单!$E$2:$O$532,7,0)</f>
        <v>22109005501</v>
      </c>
      <c r="E445" s="6">
        <f>VLOOKUP($B445,[1]面试人员名单!$E$2:$O$532,9,0)</f>
        <v>160.5</v>
      </c>
      <c r="F445" s="6">
        <f t="shared" si="18"/>
        <v>32.1</v>
      </c>
      <c r="G445" s="6">
        <f>VLOOKUP($B445,[1]面试人员名单!$E$2:$O$532,11,0)</f>
        <v>75.8</v>
      </c>
      <c r="H445" s="6">
        <f t="shared" si="19"/>
        <v>30.32</v>
      </c>
      <c r="I445" s="6">
        <f t="shared" si="20"/>
        <v>62.42</v>
      </c>
      <c r="J445" s="10" t="s">
        <v>14</v>
      </c>
      <c r="K445" s="12"/>
    </row>
    <row r="446" ht="14.25" spans="1:11">
      <c r="A446" s="4">
        <v>444</v>
      </c>
      <c r="B446" s="5" t="s">
        <v>456</v>
      </c>
      <c r="C446" s="6" t="str">
        <f>VLOOKUP($B446,[1]面试人员名单!$E$2:$O$532,5,0)</f>
        <v>0055绥阳县旺草镇综合执法队</v>
      </c>
      <c r="D446" s="7">
        <f>VLOOKUP($B446,[1]面试人员名单!$E$2:$O$532,7,0)</f>
        <v>22109005501</v>
      </c>
      <c r="E446" s="6">
        <f>VLOOKUP($B446,[1]面试人员名单!$E$2:$O$532,9,0)</f>
        <v>153.5</v>
      </c>
      <c r="F446" s="6">
        <f t="shared" si="18"/>
        <v>30.7</v>
      </c>
      <c r="G446" s="6" t="str">
        <f>VLOOKUP($B446,[1]面试人员名单!$E$2:$O$532,11,0)</f>
        <v>缺考</v>
      </c>
      <c r="H446" s="6" t="str">
        <f t="shared" si="19"/>
        <v>缺考</v>
      </c>
      <c r="I446" s="6">
        <f t="shared" si="20"/>
        <v>30.7</v>
      </c>
      <c r="J446" s="10" t="s">
        <v>14</v>
      </c>
      <c r="K446" s="12"/>
    </row>
    <row r="447" ht="14.25" spans="1:11">
      <c r="A447" s="4">
        <v>445</v>
      </c>
      <c r="B447" s="5" t="s">
        <v>457</v>
      </c>
      <c r="C447" s="6" t="str">
        <f>VLOOKUP($B447,[1]面试人员名单!$E$2:$O$532,5,0)</f>
        <v>0055绥阳县旺草镇综合执法队</v>
      </c>
      <c r="D447" s="7">
        <f>VLOOKUP($B447,[1]面试人员名单!$E$2:$O$532,7,0)</f>
        <v>22109005502</v>
      </c>
      <c r="E447" s="6">
        <f>VLOOKUP($B447,[1]面试人员名单!$E$2:$O$532,9,0)</f>
        <v>225.5</v>
      </c>
      <c r="F447" s="6">
        <f t="shared" si="18"/>
        <v>45.1</v>
      </c>
      <c r="G447" s="6">
        <f>VLOOKUP($B447,[1]面试人员名单!$E$2:$O$532,11,0)</f>
        <v>83.2</v>
      </c>
      <c r="H447" s="6">
        <f t="shared" si="19"/>
        <v>33.28</v>
      </c>
      <c r="I447" s="6">
        <f t="shared" si="20"/>
        <v>78.38</v>
      </c>
      <c r="J447" s="10" t="str">
        <f>IF(VLOOKUP($B447,[1]面试人员名单!$E$2:$T$532,14,0)=0,"",VLOOKUP($B447,[1]面试人员名单!$E$2:$T$532,15,0))</f>
        <v>是</v>
      </c>
      <c r="K447" s="12"/>
    </row>
    <row r="448" ht="14.25" spans="1:11">
      <c r="A448" s="4">
        <v>446</v>
      </c>
      <c r="B448" s="5" t="s">
        <v>458</v>
      </c>
      <c r="C448" s="6" t="str">
        <f>VLOOKUP($B448,[1]面试人员名单!$E$2:$O$532,5,0)</f>
        <v>0055绥阳县旺草镇综合执法队</v>
      </c>
      <c r="D448" s="7">
        <f>VLOOKUP($B448,[1]面试人员名单!$E$2:$O$532,7,0)</f>
        <v>22109005502</v>
      </c>
      <c r="E448" s="6">
        <f>VLOOKUP($B448,[1]面试人员名单!$E$2:$O$532,9,0)</f>
        <v>210.5</v>
      </c>
      <c r="F448" s="6">
        <f t="shared" si="18"/>
        <v>42.1</v>
      </c>
      <c r="G448" s="6">
        <f>VLOOKUP($B448,[1]面试人员名单!$E$2:$O$532,11,0)</f>
        <v>81.4</v>
      </c>
      <c r="H448" s="6">
        <f t="shared" si="19"/>
        <v>32.56</v>
      </c>
      <c r="I448" s="6">
        <f t="shared" si="20"/>
        <v>74.66</v>
      </c>
      <c r="J448" s="10" t="s">
        <v>14</v>
      </c>
      <c r="K448" s="12"/>
    </row>
    <row r="449" ht="14.25" spans="1:11">
      <c r="A449" s="4">
        <v>447</v>
      </c>
      <c r="B449" s="5" t="s">
        <v>459</v>
      </c>
      <c r="C449" s="6" t="str">
        <f>VLOOKUP($B449,[1]面试人员名单!$E$2:$O$532,5,0)</f>
        <v>0055绥阳县旺草镇综合执法队</v>
      </c>
      <c r="D449" s="7">
        <f>VLOOKUP($B449,[1]面试人员名单!$E$2:$O$532,7,0)</f>
        <v>22109005502</v>
      </c>
      <c r="E449" s="6">
        <f>VLOOKUP($B449,[1]面试人员名单!$E$2:$O$532,9,0)</f>
        <v>203</v>
      </c>
      <c r="F449" s="6">
        <f t="shared" si="18"/>
        <v>40.6</v>
      </c>
      <c r="G449" s="6">
        <f>VLOOKUP($B449,[1]面试人员名单!$E$2:$O$532,11,0)</f>
        <v>81</v>
      </c>
      <c r="H449" s="6">
        <f t="shared" si="19"/>
        <v>32.4</v>
      </c>
      <c r="I449" s="6">
        <f t="shared" si="20"/>
        <v>73</v>
      </c>
      <c r="J449" s="10" t="s">
        <v>14</v>
      </c>
      <c r="K449" s="12"/>
    </row>
    <row r="450" ht="14.25" spans="1:11">
      <c r="A450" s="4">
        <v>448</v>
      </c>
      <c r="B450" s="5" t="s">
        <v>460</v>
      </c>
      <c r="C450" s="6" t="str">
        <f>VLOOKUP($B450,[1]面试人员名单!$E$2:$O$532,5,0)</f>
        <v>0056绥阳县风华镇综合执法队</v>
      </c>
      <c r="D450" s="7">
        <f>VLOOKUP($B450,[1]面试人员名单!$E$2:$O$532,7,0)</f>
        <v>22109005601</v>
      </c>
      <c r="E450" s="6">
        <f>VLOOKUP($B450,[1]面试人员名单!$E$2:$O$532,9,0)</f>
        <v>184</v>
      </c>
      <c r="F450" s="6">
        <f t="shared" si="18"/>
        <v>36.8</v>
      </c>
      <c r="G450" s="6">
        <f>VLOOKUP($B450,[1]面试人员名单!$E$2:$O$532,11,0)</f>
        <v>81</v>
      </c>
      <c r="H450" s="6">
        <f t="shared" si="19"/>
        <v>32.4</v>
      </c>
      <c r="I450" s="6">
        <f t="shared" si="20"/>
        <v>69.2</v>
      </c>
      <c r="J450" s="10" t="str">
        <f>IF(VLOOKUP($B450,[1]面试人员名单!$E$2:$T$532,14,0)=0,"",VLOOKUP($B450,[1]面试人员名单!$E$2:$T$532,15,0))</f>
        <v>是</v>
      </c>
      <c r="K450" s="12"/>
    </row>
    <row r="451" ht="14.25" spans="1:11">
      <c r="A451" s="4">
        <v>449</v>
      </c>
      <c r="B451" s="5" t="s">
        <v>461</v>
      </c>
      <c r="C451" s="6" t="str">
        <f>VLOOKUP($B451,[1]面试人员名单!$E$2:$O$532,5,0)</f>
        <v>0056绥阳县风华镇综合执法队</v>
      </c>
      <c r="D451" s="7">
        <f>VLOOKUP($B451,[1]面试人员名单!$E$2:$O$532,7,0)</f>
        <v>22109005601</v>
      </c>
      <c r="E451" s="6">
        <f>VLOOKUP($B451,[1]面试人员名单!$E$2:$O$532,9,0)</f>
        <v>206</v>
      </c>
      <c r="F451" s="6">
        <f t="shared" ref="F451:F514" si="21">ROUND(E451/3*0.6,2)</f>
        <v>41.2</v>
      </c>
      <c r="G451" s="6" t="str">
        <f>VLOOKUP($B451,[1]面试人员名单!$E$2:$O$532,11,0)</f>
        <v>缺考</v>
      </c>
      <c r="H451" s="6" t="str">
        <f t="shared" ref="H451:H514" si="22">IF(G451="缺考","缺考",ROUND(G451*0.4,2))</f>
        <v>缺考</v>
      </c>
      <c r="I451" s="6">
        <f t="shared" ref="I451:I514" si="23">SUM(F451,H451)</f>
        <v>41.2</v>
      </c>
      <c r="J451" s="10" t="s">
        <v>14</v>
      </c>
      <c r="K451" s="12"/>
    </row>
    <row r="452" ht="14.25" spans="1:11">
      <c r="A452" s="4">
        <v>450</v>
      </c>
      <c r="B452" s="5" t="s">
        <v>462</v>
      </c>
      <c r="C452" s="6" t="str">
        <f>VLOOKUP($B452,[1]面试人员名单!$E$2:$O$532,5,0)</f>
        <v>0056绥阳县风华镇综合执法队</v>
      </c>
      <c r="D452" s="7">
        <f>VLOOKUP($B452,[1]面试人员名单!$E$2:$O$532,7,0)</f>
        <v>22109005601</v>
      </c>
      <c r="E452" s="6">
        <f>VLOOKUP($B452,[1]面试人员名单!$E$2:$O$532,9,0)</f>
        <v>183.5</v>
      </c>
      <c r="F452" s="6">
        <f t="shared" si="21"/>
        <v>36.7</v>
      </c>
      <c r="G452" s="6" t="str">
        <f>VLOOKUP($B452,[1]面试人员名单!$E$2:$O$532,11,0)</f>
        <v>缺考</v>
      </c>
      <c r="H452" s="6" t="str">
        <f t="shared" si="22"/>
        <v>缺考</v>
      </c>
      <c r="I452" s="6">
        <f t="shared" si="23"/>
        <v>36.7</v>
      </c>
      <c r="J452" s="10" t="s">
        <v>14</v>
      </c>
      <c r="K452" s="12"/>
    </row>
    <row r="453" ht="14.25" spans="1:11">
      <c r="A453" s="4">
        <v>451</v>
      </c>
      <c r="B453" s="5" t="s">
        <v>463</v>
      </c>
      <c r="C453" s="6" t="str">
        <f>VLOOKUP($B453,[1]面试人员名单!$E$2:$O$532,5,0)</f>
        <v>0056绥阳县风华镇综合执法队</v>
      </c>
      <c r="D453" s="7">
        <f>VLOOKUP($B453,[1]面试人员名单!$E$2:$O$532,7,0)</f>
        <v>22109005602</v>
      </c>
      <c r="E453" s="6">
        <f>VLOOKUP($B453,[1]面试人员名单!$E$2:$O$532,9,0)</f>
        <v>198</v>
      </c>
      <c r="F453" s="6">
        <f t="shared" si="21"/>
        <v>39.6</v>
      </c>
      <c r="G453" s="6">
        <f>VLOOKUP($B453,[1]面试人员名单!$E$2:$O$532,11,0)</f>
        <v>78.8</v>
      </c>
      <c r="H453" s="6">
        <f t="shared" si="22"/>
        <v>31.52</v>
      </c>
      <c r="I453" s="6">
        <f t="shared" si="23"/>
        <v>71.12</v>
      </c>
      <c r="J453" s="10" t="str">
        <f>IF(VLOOKUP($B453,[1]面试人员名单!$E$2:$T$532,14,0)=0,"",VLOOKUP($B453,[1]面试人员名单!$E$2:$T$532,15,0))</f>
        <v>是</v>
      </c>
      <c r="K453" s="12"/>
    </row>
    <row r="454" ht="14.25" spans="1:11">
      <c r="A454" s="4">
        <v>452</v>
      </c>
      <c r="B454" s="5" t="s">
        <v>464</v>
      </c>
      <c r="C454" s="6" t="str">
        <f>VLOOKUP($B454,[1]面试人员名单!$E$2:$O$532,5,0)</f>
        <v>0056绥阳县风华镇综合执法队</v>
      </c>
      <c r="D454" s="7">
        <f>VLOOKUP($B454,[1]面试人员名单!$E$2:$O$532,7,0)</f>
        <v>22109005602</v>
      </c>
      <c r="E454" s="6">
        <f>VLOOKUP($B454,[1]面试人员名单!$E$2:$O$532,9,0)</f>
        <v>181.5</v>
      </c>
      <c r="F454" s="6">
        <f t="shared" si="21"/>
        <v>36.3</v>
      </c>
      <c r="G454" s="6">
        <f>VLOOKUP($B454,[1]面试人员名单!$E$2:$O$532,11,0)</f>
        <v>80.8</v>
      </c>
      <c r="H454" s="6">
        <f t="shared" si="22"/>
        <v>32.32</v>
      </c>
      <c r="I454" s="6">
        <f t="shared" si="23"/>
        <v>68.62</v>
      </c>
      <c r="J454" s="10" t="s">
        <v>14</v>
      </c>
      <c r="K454" s="12"/>
    </row>
    <row r="455" ht="14.25" spans="1:11">
      <c r="A455" s="4">
        <v>453</v>
      </c>
      <c r="B455" s="5" t="s">
        <v>465</v>
      </c>
      <c r="C455" s="6" t="str">
        <f>VLOOKUP($B455,[1]面试人员名单!$E$2:$O$532,5,0)</f>
        <v>0056绥阳县风华镇综合执法队</v>
      </c>
      <c r="D455" s="7">
        <f>VLOOKUP($B455,[1]面试人员名单!$E$2:$O$532,7,0)</f>
        <v>22109005602</v>
      </c>
      <c r="E455" s="6">
        <f>VLOOKUP($B455,[1]面试人员名单!$E$2:$O$532,9,0)</f>
        <v>168</v>
      </c>
      <c r="F455" s="6">
        <f t="shared" si="21"/>
        <v>33.6</v>
      </c>
      <c r="G455" s="6">
        <f>VLOOKUP($B455,[1]面试人员名单!$E$2:$O$532,11,0)</f>
        <v>78</v>
      </c>
      <c r="H455" s="6">
        <f t="shared" si="22"/>
        <v>31.2</v>
      </c>
      <c r="I455" s="6">
        <f t="shared" si="23"/>
        <v>64.8</v>
      </c>
      <c r="J455" s="10" t="s">
        <v>14</v>
      </c>
      <c r="K455" s="12"/>
    </row>
    <row r="456" ht="14.25" spans="1:11">
      <c r="A456" s="4">
        <v>454</v>
      </c>
      <c r="B456" s="5" t="s">
        <v>466</v>
      </c>
      <c r="C456" s="6" t="str">
        <f>VLOOKUP($B456,[1]面试人员名单!$E$2:$O$532,5,0)</f>
        <v>0057绥阳县温泉镇综合执法队</v>
      </c>
      <c r="D456" s="7">
        <f>VLOOKUP($B456,[1]面试人员名单!$E$2:$O$532,7,0)</f>
        <v>22109005701</v>
      </c>
      <c r="E456" s="6">
        <f>VLOOKUP($B456,[1]面试人员名单!$E$2:$O$532,9,0)</f>
        <v>203</v>
      </c>
      <c r="F456" s="6">
        <f t="shared" si="21"/>
        <v>40.6</v>
      </c>
      <c r="G456" s="6">
        <f>VLOOKUP($B456,[1]面试人员名单!$E$2:$O$532,11,0)</f>
        <v>79.8</v>
      </c>
      <c r="H456" s="6">
        <f t="shared" si="22"/>
        <v>31.92</v>
      </c>
      <c r="I456" s="6">
        <f t="shared" si="23"/>
        <v>72.52</v>
      </c>
      <c r="J456" s="10" t="str">
        <f>IF(VLOOKUP($B456,[1]面试人员名单!$E$2:$T$532,14,0)=0,"",VLOOKUP($B456,[1]面试人员名单!$E$2:$T$532,15,0))</f>
        <v>是</v>
      </c>
      <c r="K456" s="12"/>
    </row>
    <row r="457" ht="14.25" spans="1:11">
      <c r="A457" s="4">
        <v>455</v>
      </c>
      <c r="B457" s="5" t="s">
        <v>467</v>
      </c>
      <c r="C457" s="6" t="str">
        <f>VLOOKUP($B457,[1]面试人员名单!$E$2:$O$532,5,0)</f>
        <v>0057绥阳县温泉镇综合执法队</v>
      </c>
      <c r="D457" s="7">
        <f>VLOOKUP($B457,[1]面试人员名单!$E$2:$O$532,7,0)</f>
        <v>22109005701</v>
      </c>
      <c r="E457" s="6">
        <f>VLOOKUP($B457,[1]面试人员名单!$E$2:$O$532,9,0)</f>
        <v>192</v>
      </c>
      <c r="F457" s="6">
        <f t="shared" si="21"/>
        <v>38.4</v>
      </c>
      <c r="G457" s="6">
        <f>VLOOKUP($B457,[1]面试人员名单!$E$2:$O$532,11,0)</f>
        <v>83.8</v>
      </c>
      <c r="H457" s="6">
        <f t="shared" si="22"/>
        <v>33.52</v>
      </c>
      <c r="I457" s="6">
        <f t="shared" si="23"/>
        <v>71.92</v>
      </c>
      <c r="J457" s="10" t="str">
        <f>IF(VLOOKUP($B457,[1]面试人员名单!$E$2:$T$532,14,0)=0,"",VLOOKUP($B457,[1]面试人员名单!$E$2:$T$532,15,0))</f>
        <v>是</v>
      </c>
      <c r="K457" s="12"/>
    </row>
    <row r="458" ht="14.25" spans="1:11">
      <c r="A458" s="4">
        <v>456</v>
      </c>
      <c r="B458" s="5" t="s">
        <v>468</v>
      </c>
      <c r="C458" s="6" t="str">
        <f>VLOOKUP($B458,[1]面试人员名单!$E$2:$O$532,5,0)</f>
        <v>0057绥阳县温泉镇综合执法队</v>
      </c>
      <c r="D458" s="7">
        <f>VLOOKUP($B458,[1]面试人员名单!$E$2:$O$532,7,0)</f>
        <v>22109005701</v>
      </c>
      <c r="E458" s="6">
        <f>VLOOKUP($B458,[1]面试人员名单!$E$2:$O$532,9,0)</f>
        <v>191</v>
      </c>
      <c r="F458" s="6">
        <f t="shared" si="21"/>
        <v>38.2</v>
      </c>
      <c r="G458" s="6">
        <f>VLOOKUP($B458,[1]面试人员名单!$E$2:$O$532,11,0)</f>
        <v>84.2</v>
      </c>
      <c r="H458" s="6">
        <f t="shared" si="22"/>
        <v>33.68</v>
      </c>
      <c r="I458" s="6">
        <f t="shared" si="23"/>
        <v>71.88</v>
      </c>
      <c r="J458" s="10" t="s">
        <v>14</v>
      </c>
      <c r="K458" s="12"/>
    </row>
    <row r="459" ht="14.25" spans="1:11">
      <c r="A459" s="4">
        <v>457</v>
      </c>
      <c r="B459" s="5" t="s">
        <v>469</v>
      </c>
      <c r="C459" s="6" t="str">
        <f>VLOOKUP($B459,[1]面试人员名单!$E$2:$O$532,5,0)</f>
        <v>0057绥阳县温泉镇综合执法队</v>
      </c>
      <c r="D459" s="7">
        <f>VLOOKUP($B459,[1]面试人员名单!$E$2:$O$532,7,0)</f>
        <v>22109005701</v>
      </c>
      <c r="E459" s="6">
        <f>VLOOKUP($B459,[1]面试人员名单!$E$2:$O$532,9,0)</f>
        <v>195</v>
      </c>
      <c r="F459" s="6">
        <f t="shared" si="21"/>
        <v>39</v>
      </c>
      <c r="G459" s="6">
        <f>VLOOKUP($B459,[1]面试人员名单!$E$2:$O$532,11,0)</f>
        <v>81.8</v>
      </c>
      <c r="H459" s="6">
        <f t="shared" si="22"/>
        <v>32.72</v>
      </c>
      <c r="I459" s="6">
        <f t="shared" si="23"/>
        <v>71.72</v>
      </c>
      <c r="J459" s="10" t="s">
        <v>14</v>
      </c>
      <c r="K459" s="12"/>
    </row>
    <row r="460" ht="14.25" spans="1:11">
      <c r="A460" s="4">
        <v>458</v>
      </c>
      <c r="B460" s="5" t="s">
        <v>470</v>
      </c>
      <c r="C460" s="6" t="str">
        <f>VLOOKUP($B460,[1]面试人员名单!$E$2:$O$532,5,0)</f>
        <v>0057绥阳县温泉镇综合执法队</v>
      </c>
      <c r="D460" s="7">
        <f>VLOOKUP($B460,[1]面试人员名单!$E$2:$O$532,7,0)</f>
        <v>22109005701</v>
      </c>
      <c r="E460" s="6">
        <f>VLOOKUP($B460,[1]面试人员名单!$E$2:$O$532,9,0)</f>
        <v>184</v>
      </c>
      <c r="F460" s="6">
        <f t="shared" si="21"/>
        <v>36.8</v>
      </c>
      <c r="G460" s="6">
        <f>VLOOKUP($B460,[1]面试人员名单!$E$2:$O$532,11,0)</f>
        <v>81</v>
      </c>
      <c r="H460" s="6">
        <f t="shared" si="22"/>
        <v>32.4</v>
      </c>
      <c r="I460" s="6">
        <f t="shared" si="23"/>
        <v>69.2</v>
      </c>
      <c r="J460" s="10" t="s">
        <v>14</v>
      </c>
      <c r="K460" s="12"/>
    </row>
    <row r="461" ht="14.25" spans="1:11">
      <c r="A461" s="4">
        <v>459</v>
      </c>
      <c r="B461" s="5" t="s">
        <v>471</v>
      </c>
      <c r="C461" s="6" t="str">
        <f>VLOOKUP($B461,[1]面试人员名单!$E$2:$O$532,5,0)</f>
        <v>0057绥阳县温泉镇综合执法队</v>
      </c>
      <c r="D461" s="7">
        <f>VLOOKUP($B461,[1]面试人员名单!$E$2:$O$532,7,0)</f>
        <v>22109005701</v>
      </c>
      <c r="E461" s="6">
        <f>VLOOKUP($B461,[1]面试人员名单!$E$2:$O$532,9,0)</f>
        <v>201.5</v>
      </c>
      <c r="F461" s="6">
        <f t="shared" si="21"/>
        <v>40.3</v>
      </c>
      <c r="G461" s="6" t="str">
        <f>VLOOKUP($B461,[1]面试人员名单!$E$2:$O$532,11,0)</f>
        <v>缺考</v>
      </c>
      <c r="H461" s="6" t="str">
        <f t="shared" si="22"/>
        <v>缺考</v>
      </c>
      <c r="I461" s="6">
        <f t="shared" si="23"/>
        <v>40.3</v>
      </c>
      <c r="J461" s="10" t="s">
        <v>14</v>
      </c>
      <c r="K461" s="12"/>
    </row>
    <row r="462" ht="14.25" spans="1:11">
      <c r="A462" s="4">
        <v>460</v>
      </c>
      <c r="B462" s="5" t="s">
        <v>472</v>
      </c>
      <c r="C462" s="6" t="str">
        <f>VLOOKUP($B462,[1]面试人员名单!$E$2:$O$532,5,0)</f>
        <v>0058绥阳县枧坝镇综合执法队</v>
      </c>
      <c r="D462" s="7">
        <f>VLOOKUP($B462,[1]面试人员名单!$E$2:$O$532,7,0)</f>
        <v>22109005801</v>
      </c>
      <c r="E462" s="6">
        <f>VLOOKUP($B462,[1]面试人员名单!$E$2:$O$532,9,0)</f>
        <v>180</v>
      </c>
      <c r="F462" s="6">
        <f t="shared" si="21"/>
        <v>36</v>
      </c>
      <c r="G462" s="6">
        <f>VLOOKUP($B462,[1]面试人员名单!$E$2:$O$532,11,0)</f>
        <v>79.2</v>
      </c>
      <c r="H462" s="6">
        <f t="shared" si="22"/>
        <v>31.68</v>
      </c>
      <c r="I462" s="6">
        <f t="shared" si="23"/>
        <v>67.68</v>
      </c>
      <c r="J462" s="10" t="str">
        <f>IF(VLOOKUP($B462,[1]面试人员名单!$E$2:$T$532,14,0)=0,"",VLOOKUP($B462,[1]面试人员名单!$E$2:$T$532,15,0))</f>
        <v>是</v>
      </c>
      <c r="K462" s="12"/>
    </row>
    <row r="463" ht="14.25" spans="1:11">
      <c r="A463" s="4">
        <v>461</v>
      </c>
      <c r="B463" s="5" t="s">
        <v>473</v>
      </c>
      <c r="C463" s="6" t="str">
        <f>VLOOKUP($B463,[1]面试人员名单!$E$2:$O$532,5,0)</f>
        <v>0058绥阳县枧坝镇综合执法队</v>
      </c>
      <c r="D463" s="7">
        <f>VLOOKUP($B463,[1]面试人员名单!$E$2:$O$532,7,0)</f>
        <v>22109005801</v>
      </c>
      <c r="E463" s="6">
        <f>VLOOKUP($B463,[1]面试人员名单!$E$2:$O$532,9,0)</f>
        <v>172.5</v>
      </c>
      <c r="F463" s="6">
        <f t="shared" si="21"/>
        <v>34.5</v>
      </c>
      <c r="G463" s="6">
        <f>VLOOKUP($B463,[1]面试人员名单!$E$2:$O$532,11,0)</f>
        <v>80.2</v>
      </c>
      <c r="H463" s="6">
        <f t="shared" si="22"/>
        <v>32.08</v>
      </c>
      <c r="I463" s="6">
        <f t="shared" si="23"/>
        <v>66.58</v>
      </c>
      <c r="J463" s="10" t="str">
        <f>IF(VLOOKUP($B463,[1]面试人员名单!$E$2:$T$532,14,0)=0,"",VLOOKUP($B463,[1]面试人员名单!$E$2:$T$532,15,0))</f>
        <v>是</v>
      </c>
      <c r="K463" s="12"/>
    </row>
    <row r="464" ht="14.25" spans="1:11">
      <c r="A464" s="4">
        <v>462</v>
      </c>
      <c r="B464" s="5" t="s">
        <v>474</v>
      </c>
      <c r="C464" s="6" t="str">
        <f>VLOOKUP($B464,[1]面试人员名单!$E$2:$O$532,5,0)</f>
        <v>0058绥阳县枧坝镇综合执法队</v>
      </c>
      <c r="D464" s="7">
        <f>VLOOKUP($B464,[1]面试人员名单!$E$2:$O$532,7,0)</f>
        <v>22109005801</v>
      </c>
      <c r="E464" s="6">
        <f>VLOOKUP($B464,[1]面试人员名单!$E$2:$O$532,9,0)</f>
        <v>172</v>
      </c>
      <c r="F464" s="6">
        <f t="shared" si="21"/>
        <v>34.4</v>
      </c>
      <c r="G464" s="6">
        <f>VLOOKUP($B464,[1]面试人员名单!$E$2:$O$532,11,0)</f>
        <v>79.2</v>
      </c>
      <c r="H464" s="6">
        <f t="shared" si="22"/>
        <v>31.68</v>
      </c>
      <c r="I464" s="6">
        <f t="shared" si="23"/>
        <v>66.08</v>
      </c>
      <c r="J464" s="10" t="s">
        <v>14</v>
      </c>
      <c r="K464" s="12"/>
    </row>
    <row r="465" ht="14.25" spans="1:11">
      <c r="A465" s="4">
        <v>463</v>
      </c>
      <c r="B465" s="5" t="s">
        <v>475</v>
      </c>
      <c r="C465" s="6" t="str">
        <f>VLOOKUP($B465,[1]面试人员名单!$E$2:$O$532,5,0)</f>
        <v>0058绥阳县枧坝镇综合执法队</v>
      </c>
      <c r="D465" s="7">
        <f>VLOOKUP($B465,[1]面试人员名单!$E$2:$O$532,7,0)</f>
        <v>22109005801</v>
      </c>
      <c r="E465" s="6">
        <f>VLOOKUP($B465,[1]面试人员名单!$E$2:$O$532,9,0)</f>
        <v>165.5</v>
      </c>
      <c r="F465" s="6">
        <f t="shared" si="21"/>
        <v>33.1</v>
      </c>
      <c r="G465" s="6">
        <f>VLOOKUP($B465,[1]面试人员名单!$E$2:$O$532,11,0)</f>
        <v>79</v>
      </c>
      <c r="H465" s="6">
        <f t="shared" si="22"/>
        <v>31.6</v>
      </c>
      <c r="I465" s="6">
        <f t="shared" si="23"/>
        <v>64.7</v>
      </c>
      <c r="J465" s="10" t="s">
        <v>14</v>
      </c>
      <c r="K465" s="12"/>
    </row>
    <row r="466" ht="14.25" spans="1:11">
      <c r="A466" s="4">
        <v>464</v>
      </c>
      <c r="B466" s="5" t="s">
        <v>476</v>
      </c>
      <c r="C466" s="6" t="str">
        <f>VLOOKUP($B466,[1]面试人员名单!$E$2:$O$532,5,0)</f>
        <v>0058绥阳县枧坝镇综合执法队</v>
      </c>
      <c r="D466" s="7">
        <f>VLOOKUP($B466,[1]面试人员名单!$E$2:$O$532,7,0)</f>
        <v>22109005801</v>
      </c>
      <c r="E466" s="6">
        <f>VLOOKUP($B466,[1]面试人员名单!$E$2:$O$532,9,0)</f>
        <v>164</v>
      </c>
      <c r="F466" s="6">
        <f t="shared" si="21"/>
        <v>32.8</v>
      </c>
      <c r="G466" s="6">
        <f>VLOOKUP($B466,[1]面试人员名单!$E$2:$O$532,11,0)</f>
        <v>77</v>
      </c>
      <c r="H466" s="6">
        <f t="shared" si="22"/>
        <v>30.8</v>
      </c>
      <c r="I466" s="6">
        <f t="shared" si="23"/>
        <v>63.6</v>
      </c>
      <c r="J466" s="10" t="s">
        <v>14</v>
      </c>
      <c r="K466" s="12"/>
    </row>
    <row r="467" ht="14.25" spans="1:11">
      <c r="A467" s="4">
        <v>465</v>
      </c>
      <c r="B467" s="5" t="s">
        <v>477</v>
      </c>
      <c r="C467" s="6" t="str">
        <f>VLOOKUP($B467,[1]面试人员名单!$E$2:$O$532,5,0)</f>
        <v>0058绥阳县枧坝镇综合执法队</v>
      </c>
      <c r="D467" s="7">
        <f>VLOOKUP($B467,[1]面试人员名单!$E$2:$O$532,7,0)</f>
        <v>22109005801</v>
      </c>
      <c r="E467" s="6">
        <f>VLOOKUP($B467,[1]面试人员名单!$E$2:$O$532,9,0)</f>
        <v>166</v>
      </c>
      <c r="F467" s="6">
        <f t="shared" si="21"/>
        <v>33.2</v>
      </c>
      <c r="G467" s="6">
        <f>VLOOKUP($B467,[1]面试人员名单!$E$2:$O$532,11,0)</f>
        <v>73.4</v>
      </c>
      <c r="H467" s="6">
        <f t="shared" si="22"/>
        <v>29.36</v>
      </c>
      <c r="I467" s="6">
        <f t="shared" si="23"/>
        <v>62.56</v>
      </c>
      <c r="J467" s="10" t="s">
        <v>14</v>
      </c>
      <c r="K467" s="12"/>
    </row>
    <row r="468" ht="14.25" spans="1:11">
      <c r="A468" s="4">
        <v>466</v>
      </c>
      <c r="B468" s="5" t="s">
        <v>478</v>
      </c>
      <c r="C468" s="6" t="str">
        <f>VLOOKUP($B468,[1]面试人员名单!$E$2:$O$532,5,0)</f>
        <v>0059绥阳县黄杨镇综合执法队</v>
      </c>
      <c r="D468" s="7">
        <f>VLOOKUP($B468,[1]面试人员名单!$E$2:$O$532,7,0)</f>
        <v>22109005901</v>
      </c>
      <c r="E468" s="6">
        <f>VLOOKUP($B468,[1]面试人员名单!$E$2:$O$532,9,0)</f>
        <v>196.5</v>
      </c>
      <c r="F468" s="6">
        <f t="shared" si="21"/>
        <v>39.3</v>
      </c>
      <c r="G468" s="6">
        <f>VLOOKUP($B468,[1]面试人员名单!$E$2:$O$532,11,0)</f>
        <v>84</v>
      </c>
      <c r="H468" s="6">
        <f t="shared" si="22"/>
        <v>33.6</v>
      </c>
      <c r="I468" s="6">
        <f t="shared" si="23"/>
        <v>72.9</v>
      </c>
      <c r="J468" s="10" t="str">
        <f>IF(VLOOKUP($B468,[1]面试人员名单!$E$2:$T$532,14,0)=0,"",VLOOKUP($B468,[1]面试人员名单!$E$2:$T$532,15,0))</f>
        <v>是</v>
      </c>
      <c r="K468" s="12"/>
    </row>
    <row r="469" ht="14.25" spans="1:11">
      <c r="A469" s="4">
        <v>467</v>
      </c>
      <c r="B469" s="5" t="s">
        <v>479</v>
      </c>
      <c r="C469" s="6" t="str">
        <f>VLOOKUP($B469,[1]面试人员名单!$E$2:$O$532,5,0)</f>
        <v>0059绥阳县黄杨镇综合执法队</v>
      </c>
      <c r="D469" s="7">
        <f>VLOOKUP($B469,[1]面试人员名单!$E$2:$O$532,7,0)</f>
        <v>22109005901</v>
      </c>
      <c r="E469" s="6">
        <f>VLOOKUP($B469,[1]面试人员名单!$E$2:$O$532,9,0)</f>
        <v>204.5</v>
      </c>
      <c r="F469" s="6">
        <f t="shared" si="21"/>
        <v>40.9</v>
      </c>
      <c r="G469" s="6">
        <f>VLOOKUP($B469,[1]面试人员名单!$E$2:$O$532,11,0)</f>
        <v>79.8</v>
      </c>
      <c r="H469" s="6">
        <f t="shared" si="22"/>
        <v>31.92</v>
      </c>
      <c r="I469" s="6">
        <f t="shared" si="23"/>
        <v>72.82</v>
      </c>
      <c r="J469" s="10" t="str">
        <f>IF(VLOOKUP($B469,[1]面试人员名单!$E$2:$T$532,14,0)=0,"",VLOOKUP($B469,[1]面试人员名单!$E$2:$T$532,15,0))</f>
        <v>是</v>
      </c>
      <c r="K469" s="12"/>
    </row>
    <row r="470" ht="14.25" spans="1:11">
      <c r="A470" s="4">
        <v>468</v>
      </c>
      <c r="B470" s="5" t="s">
        <v>480</v>
      </c>
      <c r="C470" s="6" t="str">
        <f>VLOOKUP($B470,[1]面试人员名单!$E$2:$O$532,5,0)</f>
        <v>0059绥阳县黄杨镇综合执法队</v>
      </c>
      <c r="D470" s="7">
        <f>VLOOKUP($B470,[1]面试人员名单!$E$2:$O$532,7,0)</f>
        <v>22109005901</v>
      </c>
      <c r="E470" s="6">
        <f>VLOOKUP($B470,[1]面试人员名单!$E$2:$O$532,9,0)</f>
        <v>188.5</v>
      </c>
      <c r="F470" s="6">
        <f t="shared" si="21"/>
        <v>37.7</v>
      </c>
      <c r="G470" s="6">
        <f>VLOOKUP($B470,[1]面试人员名单!$E$2:$O$532,11,0)</f>
        <v>79.2</v>
      </c>
      <c r="H470" s="6">
        <f t="shared" si="22"/>
        <v>31.68</v>
      </c>
      <c r="I470" s="6">
        <f t="shared" si="23"/>
        <v>69.38</v>
      </c>
      <c r="J470" s="10" t="s">
        <v>14</v>
      </c>
      <c r="K470" s="12"/>
    </row>
    <row r="471" ht="14.25" spans="1:11">
      <c r="A471" s="4">
        <v>469</v>
      </c>
      <c r="B471" s="5" t="s">
        <v>481</v>
      </c>
      <c r="C471" s="6" t="str">
        <f>VLOOKUP($B471,[1]面试人员名单!$E$2:$O$532,5,0)</f>
        <v>0059绥阳县黄杨镇综合执法队</v>
      </c>
      <c r="D471" s="7">
        <f>VLOOKUP($B471,[1]面试人员名单!$E$2:$O$532,7,0)</f>
        <v>22109005901</v>
      </c>
      <c r="E471" s="6">
        <f>VLOOKUP($B471,[1]面试人员名单!$E$2:$O$532,9,0)</f>
        <v>201</v>
      </c>
      <c r="F471" s="6">
        <f t="shared" si="21"/>
        <v>40.2</v>
      </c>
      <c r="G471" s="6">
        <f>VLOOKUP($B471,[1]面试人员名单!$E$2:$O$532,11,0)</f>
        <v>72.8</v>
      </c>
      <c r="H471" s="6">
        <f t="shared" si="22"/>
        <v>29.12</v>
      </c>
      <c r="I471" s="6">
        <f t="shared" si="23"/>
        <v>69.32</v>
      </c>
      <c r="J471" s="10" t="s">
        <v>14</v>
      </c>
      <c r="K471" s="12"/>
    </row>
    <row r="472" ht="14.25" spans="1:11">
      <c r="A472" s="4">
        <v>470</v>
      </c>
      <c r="B472" s="5" t="s">
        <v>482</v>
      </c>
      <c r="C472" s="6" t="str">
        <f>VLOOKUP($B472,[1]面试人员名单!$E$2:$O$532,5,0)</f>
        <v>0059绥阳县黄杨镇综合执法队</v>
      </c>
      <c r="D472" s="7">
        <f>VLOOKUP($B472,[1]面试人员名单!$E$2:$O$532,7,0)</f>
        <v>22109005901</v>
      </c>
      <c r="E472" s="6">
        <f>VLOOKUP($B472,[1]面试人员名单!$E$2:$O$532,9,0)</f>
        <v>160.5</v>
      </c>
      <c r="F472" s="6">
        <f t="shared" si="21"/>
        <v>32.1</v>
      </c>
      <c r="G472" s="6">
        <f>VLOOKUP($B472,[1]面试人员名单!$E$2:$O$532,11,0)</f>
        <v>77.8</v>
      </c>
      <c r="H472" s="6">
        <f t="shared" si="22"/>
        <v>31.12</v>
      </c>
      <c r="I472" s="6">
        <f t="shared" si="23"/>
        <v>63.22</v>
      </c>
      <c r="J472" s="10" t="s">
        <v>14</v>
      </c>
      <c r="K472" s="12"/>
    </row>
    <row r="473" ht="14.25" spans="1:11">
      <c r="A473" s="4">
        <v>471</v>
      </c>
      <c r="B473" s="5" t="s">
        <v>483</v>
      </c>
      <c r="C473" s="6" t="str">
        <f>VLOOKUP($B473,[1]面试人员名单!$E$2:$O$532,5,0)</f>
        <v>0059绥阳县黄杨镇综合执法队</v>
      </c>
      <c r="D473" s="7">
        <f>VLOOKUP($B473,[1]面试人员名单!$E$2:$O$532,7,0)</f>
        <v>22109005901</v>
      </c>
      <c r="E473" s="6">
        <f>VLOOKUP($B473,[1]面试人员名单!$E$2:$O$532,9,0)</f>
        <v>159.5</v>
      </c>
      <c r="F473" s="6">
        <f t="shared" si="21"/>
        <v>31.9</v>
      </c>
      <c r="G473" s="6" t="str">
        <f>VLOOKUP($B473,[1]面试人员名单!$E$2:$O$532,11,0)</f>
        <v>缺考</v>
      </c>
      <c r="H473" s="6" t="str">
        <f t="shared" si="22"/>
        <v>缺考</v>
      </c>
      <c r="I473" s="6">
        <f t="shared" si="23"/>
        <v>31.9</v>
      </c>
      <c r="J473" s="10" t="s">
        <v>14</v>
      </c>
      <c r="K473" s="12"/>
    </row>
    <row r="474" ht="14.25" spans="1:11">
      <c r="A474" s="4">
        <v>472</v>
      </c>
      <c r="B474" s="5" t="s">
        <v>484</v>
      </c>
      <c r="C474" s="6" t="str">
        <f>VLOOKUP($B474,[1]面试人员名单!$E$2:$O$532,5,0)</f>
        <v>0059绥阳县黄杨镇综合执法队</v>
      </c>
      <c r="D474" s="7">
        <f>VLOOKUP($B474,[1]面试人员名单!$E$2:$O$532,7,0)</f>
        <v>22109005902</v>
      </c>
      <c r="E474" s="6">
        <f>VLOOKUP($B474,[1]面试人员名单!$E$2:$O$532,9,0)</f>
        <v>88</v>
      </c>
      <c r="F474" s="6">
        <f t="shared" si="21"/>
        <v>17.6</v>
      </c>
      <c r="G474" s="6">
        <f>VLOOKUP($B474,[1]面试人员名单!$E$2:$O$532,11,0)</f>
        <v>80</v>
      </c>
      <c r="H474" s="6">
        <f t="shared" si="22"/>
        <v>32</v>
      </c>
      <c r="I474" s="6">
        <f t="shared" si="23"/>
        <v>49.6</v>
      </c>
      <c r="J474" s="10" t="str">
        <f>IF(VLOOKUP($B474,[1]面试人员名单!$E$2:$T$532,14,0)=0,"",VLOOKUP($B474,[1]面试人员名单!$E$2:$T$532,15,0))</f>
        <v>是</v>
      </c>
      <c r="K474" s="12"/>
    </row>
    <row r="475" ht="14.25" spans="1:11">
      <c r="A475" s="4">
        <v>473</v>
      </c>
      <c r="B475" s="5" t="s">
        <v>485</v>
      </c>
      <c r="C475" s="6" t="str">
        <f>VLOOKUP($B475,[1]面试人员名单!$E$2:$O$532,5,0)</f>
        <v>0059绥阳县黄杨镇综合执法队</v>
      </c>
      <c r="D475" s="7">
        <f>VLOOKUP($B475,[1]面试人员名单!$E$2:$O$532,7,0)</f>
        <v>22109005902</v>
      </c>
      <c r="E475" s="6">
        <f>VLOOKUP($B475,[1]面试人员名单!$E$2:$O$532,9,0)</f>
        <v>84.5</v>
      </c>
      <c r="F475" s="6">
        <f t="shared" si="21"/>
        <v>16.9</v>
      </c>
      <c r="G475" s="6">
        <f>VLOOKUP($B475,[1]面试人员名单!$E$2:$O$532,11,0)</f>
        <v>77.6</v>
      </c>
      <c r="H475" s="6">
        <f t="shared" si="22"/>
        <v>31.04</v>
      </c>
      <c r="I475" s="6">
        <f t="shared" si="23"/>
        <v>47.94</v>
      </c>
      <c r="J475" s="10" t="s">
        <v>14</v>
      </c>
      <c r="K475" s="12"/>
    </row>
    <row r="476" ht="14.25" spans="1:11">
      <c r="A476" s="4">
        <v>474</v>
      </c>
      <c r="B476" s="5" t="s">
        <v>486</v>
      </c>
      <c r="C476" s="6" t="str">
        <f>VLOOKUP($B476,[1]面试人员名单!$E$2:$O$532,5,0)</f>
        <v>0060绥阳县青杠塘镇党务政务服务中心</v>
      </c>
      <c r="D476" s="7">
        <f>VLOOKUP($B476,[1]面试人员名单!$E$2:$O$532,7,0)</f>
        <v>22109006001</v>
      </c>
      <c r="E476" s="6">
        <f>VLOOKUP($B476,[1]面试人员名单!$E$2:$O$532,9,0)</f>
        <v>193.5</v>
      </c>
      <c r="F476" s="6">
        <f t="shared" si="21"/>
        <v>38.7</v>
      </c>
      <c r="G476" s="6">
        <f>VLOOKUP($B476,[1]面试人员名单!$E$2:$O$532,11,0)</f>
        <v>81.6</v>
      </c>
      <c r="H476" s="6">
        <f t="shared" si="22"/>
        <v>32.64</v>
      </c>
      <c r="I476" s="6">
        <f t="shared" si="23"/>
        <v>71.34</v>
      </c>
      <c r="J476" s="10" t="str">
        <f>IF(VLOOKUP($B476,[1]面试人员名单!$E$2:$T$532,14,0)=0,"",VLOOKUP($B476,[1]面试人员名单!$E$2:$T$532,15,0))</f>
        <v>是</v>
      </c>
      <c r="K476" s="12"/>
    </row>
    <row r="477" ht="14.25" spans="1:11">
      <c r="A477" s="4">
        <v>475</v>
      </c>
      <c r="B477" s="5" t="s">
        <v>487</v>
      </c>
      <c r="C477" s="6" t="str">
        <f>VLOOKUP($B477,[1]面试人员名单!$E$2:$O$532,5,0)</f>
        <v>0060绥阳县青杠塘镇党务政务服务中心</v>
      </c>
      <c r="D477" s="7">
        <f>VLOOKUP($B477,[1]面试人员名单!$E$2:$O$532,7,0)</f>
        <v>22109006001</v>
      </c>
      <c r="E477" s="6">
        <f>VLOOKUP($B477,[1]面试人员名单!$E$2:$O$532,9,0)</f>
        <v>196.5</v>
      </c>
      <c r="F477" s="6">
        <f t="shared" si="21"/>
        <v>39.3</v>
      </c>
      <c r="G477" s="6">
        <f>VLOOKUP($B477,[1]面试人员名单!$E$2:$O$532,11,0)</f>
        <v>79.6</v>
      </c>
      <c r="H477" s="6">
        <f t="shared" si="22"/>
        <v>31.84</v>
      </c>
      <c r="I477" s="6">
        <f t="shared" si="23"/>
        <v>71.14</v>
      </c>
      <c r="J477" s="10" t="s">
        <v>14</v>
      </c>
      <c r="K477" s="12"/>
    </row>
    <row r="478" ht="14.25" spans="1:11">
      <c r="A478" s="4">
        <v>476</v>
      </c>
      <c r="B478" s="5" t="s">
        <v>488</v>
      </c>
      <c r="C478" s="6" t="str">
        <f>VLOOKUP($B478,[1]面试人员名单!$E$2:$O$532,5,0)</f>
        <v>0060绥阳县青杠塘镇党务政务服务中心</v>
      </c>
      <c r="D478" s="7">
        <f>VLOOKUP($B478,[1]面试人员名单!$E$2:$O$532,7,0)</f>
        <v>22109006001</v>
      </c>
      <c r="E478" s="6">
        <f>VLOOKUP($B478,[1]面试人员名单!$E$2:$O$532,9,0)</f>
        <v>191.5</v>
      </c>
      <c r="F478" s="6">
        <f t="shared" si="21"/>
        <v>38.3</v>
      </c>
      <c r="G478" s="6">
        <f>VLOOKUP($B478,[1]面试人员名单!$E$2:$O$532,11,0)</f>
        <v>81.8</v>
      </c>
      <c r="H478" s="6">
        <f t="shared" si="22"/>
        <v>32.72</v>
      </c>
      <c r="I478" s="6">
        <f t="shared" si="23"/>
        <v>71.02</v>
      </c>
      <c r="J478" s="10" t="s">
        <v>14</v>
      </c>
      <c r="K478" s="12"/>
    </row>
    <row r="479" ht="14.25" spans="1:11">
      <c r="A479" s="4">
        <v>477</v>
      </c>
      <c r="B479" s="5" t="s">
        <v>489</v>
      </c>
      <c r="C479" s="6" t="str">
        <f>VLOOKUP($B479,[1]面试人员名单!$E$2:$O$532,5,0)</f>
        <v>0061绥阳县青杠塘镇农业农村综合服务中心</v>
      </c>
      <c r="D479" s="7">
        <f>VLOOKUP($B479,[1]面试人员名单!$E$2:$O$532,7,0)</f>
        <v>22109006101</v>
      </c>
      <c r="E479" s="6">
        <f>VLOOKUP($B479,[1]面试人员名单!$E$2:$O$532,9,0)</f>
        <v>185</v>
      </c>
      <c r="F479" s="6">
        <f t="shared" si="21"/>
        <v>37</v>
      </c>
      <c r="G479" s="6">
        <f>VLOOKUP($B479,[1]面试人员名单!$E$2:$O$532,11,0)</f>
        <v>80</v>
      </c>
      <c r="H479" s="6">
        <f t="shared" si="22"/>
        <v>32</v>
      </c>
      <c r="I479" s="6">
        <f t="shared" si="23"/>
        <v>69</v>
      </c>
      <c r="J479" s="10" t="str">
        <f>IF(VLOOKUP($B479,[1]面试人员名单!$E$2:$T$532,14,0)=0,"",VLOOKUP($B479,[1]面试人员名单!$E$2:$T$532,15,0))</f>
        <v>是</v>
      </c>
      <c r="K479" s="12"/>
    </row>
    <row r="480" ht="14.25" spans="1:11">
      <c r="A480" s="4">
        <v>478</v>
      </c>
      <c r="B480" s="5" t="s">
        <v>490</v>
      </c>
      <c r="C480" s="6" t="str">
        <f>VLOOKUP($B480,[1]面试人员名单!$E$2:$O$532,5,0)</f>
        <v>0061绥阳县青杠塘镇农业农村综合服务中心</v>
      </c>
      <c r="D480" s="7">
        <f>VLOOKUP($B480,[1]面试人员名单!$E$2:$O$532,7,0)</f>
        <v>22109006101</v>
      </c>
      <c r="E480" s="6">
        <f>VLOOKUP($B480,[1]面试人员名单!$E$2:$O$532,9,0)</f>
        <v>170.5</v>
      </c>
      <c r="F480" s="6">
        <f t="shared" si="21"/>
        <v>34.1</v>
      </c>
      <c r="G480" s="6">
        <f>VLOOKUP($B480,[1]面试人员名单!$E$2:$O$532,11,0)</f>
        <v>82</v>
      </c>
      <c r="H480" s="6">
        <f t="shared" si="22"/>
        <v>32.8</v>
      </c>
      <c r="I480" s="6">
        <f t="shared" si="23"/>
        <v>66.9</v>
      </c>
      <c r="J480" s="10" t="s">
        <v>14</v>
      </c>
      <c r="K480" s="12"/>
    </row>
    <row r="481" ht="14.25" spans="1:11">
      <c r="A481" s="4">
        <v>479</v>
      </c>
      <c r="B481" s="5" t="s">
        <v>491</v>
      </c>
      <c r="C481" s="6" t="str">
        <f>VLOOKUP($B481,[1]面试人员名单!$E$2:$O$532,5,0)</f>
        <v>0061绥阳县青杠塘镇农业农村综合服务中心</v>
      </c>
      <c r="D481" s="7">
        <f>VLOOKUP($B481,[1]面试人员名单!$E$2:$O$532,7,0)</f>
        <v>22109006101</v>
      </c>
      <c r="E481" s="6">
        <f>VLOOKUP($B481,[1]面试人员名单!$E$2:$O$532,9,0)</f>
        <v>156.5</v>
      </c>
      <c r="F481" s="6">
        <f t="shared" si="21"/>
        <v>31.3</v>
      </c>
      <c r="G481" s="6">
        <f>VLOOKUP($B481,[1]面试人员名单!$E$2:$O$532,11,0)</f>
        <v>78.8</v>
      </c>
      <c r="H481" s="6">
        <f t="shared" si="22"/>
        <v>31.52</v>
      </c>
      <c r="I481" s="6">
        <f t="shared" si="23"/>
        <v>62.82</v>
      </c>
      <c r="J481" s="10" t="s">
        <v>14</v>
      </c>
      <c r="K481" s="12"/>
    </row>
    <row r="482" ht="14.25" spans="1:11">
      <c r="A482" s="4">
        <v>480</v>
      </c>
      <c r="B482" s="5" t="s">
        <v>492</v>
      </c>
      <c r="C482" s="6" t="str">
        <f>VLOOKUP($B482,[1]面试人员名单!$E$2:$O$532,5,0)</f>
        <v>0062绥阳县青杠塘镇综合治理服务中心</v>
      </c>
      <c r="D482" s="7">
        <f>VLOOKUP($B482,[1]面试人员名单!$E$2:$O$532,7,0)</f>
        <v>22109006201</v>
      </c>
      <c r="E482" s="6">
        <f>VLOOKUP($B482,[1]面试人员名单!$E$2:$O$532,9,0)</f>
        <v>208</v>
      </c>
      <c r="F482" s="6">
        <f t="shared" si="21"/>
        <v>41.6</v>
      </c>
      <c r="G482" s="6">
        <f>VLOOKUP($B482,[1]面试人员名单!$E$2:$O$532,11,0)</f>
        <v>83.4</v>
      </c>
      <c r="H482" s="6">
        <f t="shared" si="22"/>
        <v>33.36</v>
      </c>
      <c r="I482" s="6">
        <f t="shared" si="23"/>
        <v>74.96</v>
      </c>
      <c r="J482" s="10" t="str">
        <f>IF(VLOOKUP($B482,[1]面试人员名单!$E$2:$T$532,14,0)=0,"",VLOOKUP($B482,[1]面试人员名单!$E$2:$T$532,15,0))</f>
        <v>是</v>
      </c>
      <c r="K482" s="12"/>
    </row>
    <row r="483" ht="14.25" spans="1:11">
      <c r="A483" s="4">
        <v>481</v>
      </c>
      <c r="B483" s="5" t="s">
        <v>493</v>
      </c>
      <c r="C483" s="6" t="str">
        <f>VLOOKUP($B483,[1]面试人员名单!$E$2:$O$532,5,0)</f>
        <v>0062绥阳县青杠塘镇综合治理服务中心</v>
      </c>
      <c r="D483" s="7">
        <f>VLOOKUP($B483,[1]面试人员名单!$E$2:$O$532,7,0)</f>
        <v>22109006201</v>
      </c>
      <c r="E483" s="6">
        <f>VLOOKUP($B483,[1]面试人员名单!$E$2:$O$532,9,0)</f>
        <v>204.5</v>
      </c>
      <c r="F483" s="6">
        <f t="shared" si="21"/>
        <v>40.9</v>
      </c>
      <c r="G483" s="6">
        <f>VLOOKUP($B483,[1]面试人员名单!$E$2:$O$532,11,0)</f>
        <v>79</v>
      </c>
      <c r="H483" s="6">
        <f t="shared" si="22"/>
        <v>31.6</v>
      </c>
      <c r="I483" s="6">
        <f t="shared" si="23"/>
        <v>72.5</v>
      </c>
      <c r="J483" s="10" t="s">
        <v>14</v>
      </c>
      <c r="K483" s="12"/>
    </row>
    <row r="484" ht="14.25" spans="1:11">
      <c r="A484" s="4">
        <v>482</v>
      </c>
      <c r="B484" s="5" t="s">
        <v>494</v>
      </c>
      <c r="C484" s="6" t="str">
        <f>VLOOKUP($B484,[1]面试人员名单!$E$2:$O$532,5,0)</f>
        <v>0062绥阳县青杠塘镇综合治理服务中心</v>
      </c>
      <c r="D484" s="7">
        <f>VLOOKUP($B484,[1]面试人员名单!$E$2:$O$532,7,0)</f>
        <v>22109006201</v>
      </c>
      <c r="E484" s="6">
        <f>VLOOKUP($B484,[1]面试人员名单!$E$2:$O$532,9,0)</f>
        <v>199.5</v>
      </c>
      <c r="F484" s="6">
        <f t="shared" si="21"/>
        <v>39.9</v>
      </c>
      <c r="G484" s="6">
        <f>VLOOKUP($B484,[1]面试人员名单!$E$2:$O$532,11,0)</f>
        <v>78.4</v>
      </c>
      <c r="H484" s="6">
        <f t="shared" si="22"/>
        <v>31.36</v>
      </c>
      <c r="I484" s="6">
        <f t="shared" si="23"/>
        <v>71.26</v>
      </c>
      <c r="J484" s="10" t="s">
        <v>14</v>
      </c>
      <c r="K484" s="12"/>
    </row>
    <row r="485" ht="14.25" spans="1:11">
      <c r="A485" s="4">
        <v>483</v>
      </c>
      <c r="B485" s="5" t="s">
        <v>495</v>
      </c>
      <c r="C485" s="6" t="str">
        <f>VLOOKUP($B485,[1]面试人员名单!$E$2:$O$532,5,0)</f>
        <v>0063绥阳县青杠塘镇综合执法队</v>
      </c>
      <c r="D485" s="7">
        <f>VLOOKUP($B485,[1]面试人员名单!$E$2:$O$532,7,0)</f>
        <v>22109006301</v>
      </c>
      <c r="E485" s="6">
        <f>VLOOKUP($B485,[1]面试人员名单!$E$2:$O$532,9,0)</f>
        <v>179.5</v>
      </c>
      <c r="F485" s="6">
        <f t="shared" si="21"/>
        <v>35.9</v>
      </c>
      <c r="G485" s="6">
        <f>VLOOKUP($B485,[1]面试人员名单!$E$2:$O$532,11,0)</f>
        <v>78.6</v>
      </c>
      <c r="H485" s="6">
        <f t="shared" si="22"/>
        <v>31.44</v>
      </c>
      <c r="I485" s="6">
        <f t="shared" si="23"/>
        <v>67.34</v>
      </c>
      <c r="J485" s="10" t="str">
        <f>IF(VLOOKUP($B485,[1]面试人员名单!$E$2:$T$532,14,0)=0,"",VLOOKUP($B485,[1]面试人员名单!$E$2:$T$532,15,0))</f>
        <v>是</v>
      </c>
      <c r="K485" s="12"/>
    </row>
    <row r="486" ht="14.25" spans="1:11">
      <c r="A486" s="4">
        <v>484</v>
      </c>
      <c r="B486" s="5" t="s">
        <v>496</v>
      </c>
      <c r="C486" s="6" t="str">
        <f>VLOOKUP($B486,[1]面试人员名单!$E$2:$O$532,5,0)</f>
        <v>0063绥阳县青杠塘镇综合执法队</v>
      </c>
      <c r="D486" s="7">
        <f>VLOOKUP($B486,[1]面试人员名单!$E$2:$O$532,7,0)</f>
        <v>22109006301</v>
      </c>
      <c r="E486" s="6">
        <f>VLOOKUP($B486,[1]面试人员名单!$E$2:$O$532,9,0)</f>
        <v>189</v>
      </c>
      <c r="F486" s="6">
        <f t="shared" si="21"/>
        <v>37.8</v>
      </c>
      <c r="G486" s="6">
        <f>VLOOKUP($B486,[1]面试人员名单!$E$2:$O$532,11,0)</f>
        <v>67.6</v>
      </c>
      <c r="H486" s="6">
        <f t="shared" si="22"/>
        <v>27.04</v>
      </c>
      <c r="I486" s="6">
        <f t="shared" si="23"/>
        <v>64.84</v>
      </c>
      <c r="J486" s="10" t="s">
        <v>14</v>
      </c>
      <c r="K486" s="12"/>
    </row>
    <row r="487" ht="14.25" spans="1:11">
      <c r="A487" s="4">
        <v>485</v>
      </c>
      <c r="B487" s="5" t="s">
        <v>497</v>
      </c>
      <c r="C487" s="6" t="str">
        <f>VLOOKUP($B487,[1]面试人员名单!$E$2:$O$532,5,0)</f>
        <v>0063绥阳县青杠塘镇综合执法队</v>
      </c>
      <c r="D487" s="7">
        <f>VLOOKUP($B487,[1]面试人员名单!$E$2:$O$532,7,0)</f>
        <v>22109006302</v>
      </c>
      <c r="E487" s="6">
        <f>VLOOKUP($B487,[1]面试人员名单!$E$2:$O$532,9,0)</f>
        <v>210.5</v>
      </c>
      <c r="F487" s="6">
        <f t="shared" si="21"/>
        <v>42.1</v>
      </c>
      <c r="G487" s="6">
        <f>VLOOKUP($B487,[1]面试人员名单!$E$2:$O$532,11,0)</f>
        <v>81</v>
      </c>
      <c r="H487" s="6">
        <f t="shared" si="22"/>
        <v>32.4</v>
      </c>
      <c r="I487" s="6">
        <f t="shared" si="23"/>
        <v>74.5</v>
      </c>
      <c r="J487" s="10" t="str">
        <f>IF(VLOOKUP($B487,[1]面试人员名单!$E$2:$T$532,14,0)=0,"",VLOOKUP($B487,[1]面试人员名单!$E$2:$T$532,15,0))</f>
        <v>是</v>
      </c>
      <c r="K487" s="12"/>
    </row>
    <row r="488" ht="14.25" spans="1:11">
      <c r="A488" s="4">
        <v>486</v>
      </c>
      <c r="B488" s="5" t="s">
        <v>498</v>
      </c>
      <c r="C488" s="6" t="str">
        <f>VLOOKUP($B488,[1]面试人员名单!$E$2:$O$532,5,0)</f>
        <v>0063绥阳县青杠塘镇综合执法队</v>
      </c>
      <c r="D488" s="7">
        <f>VLOOKUP($B488,[1]面试人员名单!$E$2:$O$532,7,0)</f>
        <v>22109006302</v>
      </c>
      <c r="E488" s="6">
        <f>VLOOKUP($B488,[1]面试人员名单!$E$2:$O$532,9,0)</f>
        <v>201</v>
      </c>
      <c r="F488" s="6">
        <f t="shared" si="21"/>
        <v>40.2</v>
      </c>
      <c r="G488" s="6">
        <f>VLOOKUP($B488,[1]面试人员名单!$E$2:$O$532,11,0)</f>
        <v>75.6</v>
      </c>
      <c r="H488" s="6">
        <f t="shared" si="22"/>
        <v>30.24</v>
      </c>
      <c r="I488" s="6">
        <f t="shared" si="23"/>
        <v>70.44</v>
      </c>
      <c r="J488" s="10" t="str">
        <f>IF(VLOOKUP($B488,[1]面试人员名单!$E$2:$T$532,14,0)=0,"",VLOOKUP($B488,[1]面试人员名单!$E$2:$T$532,15,0))</f>
        <v>是</v>
      </c>
      <c r="K488" s="12"/>
    </row>
    <row r="489" ht="14.25" spans="1:11">
      <c r="A489" s="4">
        <v>487</v>
      </c>
      <c r="B489" s="5" t="s">
        <v>499</v>
      </c>
      <c r="C489" s="6" t="str">
        <f>VLOOKUP($B489,[1]面试人员名单!$E$2:$O$532,5,0)</f>
        <v>0063绥阳县青杠塘镇综合执法队</v>
      </c>
      <c r="D489" s="7">
        <f>VLOOKUP($B489,[1]面试人员名单!$E$2:$O$532,7,0)</f>
        <v>22109006302</v>
      </c>
      <c r="E489" s="6">
        <f>VLOOKUP($B489,[1]面试人员名单!$E$2:$O$532,9,0)</f>
        <v>179.5</v>
      </c>
      <c r="F489" s="6">
        <f t="shared" si="21"/>
        <v>35.9</v>
      </c>
      <c r="G489" s="6">
        <f>VLOOKUP($B489,[1]面试人员名单!$E$2:$O$532,11,0)</f>
        <v>75.6</v>
      </c>
      <c r="H489" s="6">
        <f t="shared" si="22"/>
        <v>30.24</v>
      </c>
      <c r="I489" s="6">
        <f t="shared" si="23"/>
        <v>66.14</v>
      </c>
      <c r="J489" s="10" t="s">
        <v>14</v>
      </c>
      <c r="K489" s="12"/>
    </row>
    <row r="490" ht="14.25" spans="1:11">
      <c r="A490" s="4">
        <v>488</v>
      </c>
      <c r="B490" s="5" t="s">
        <v>500</v>
      </c>
      <c r="C490" s="6" t="str">
        <f>VLOOKUP($B490,[1]面试人员名单!$E$2:$O$532,5,0)</f>
        <v>0063绥阳县青杠塘镇综合执法队</v>
      </c>
      <c r="D490" s="7">
        <f>VLOOKUP($B490,[1]面试人员名单!$E$2:$O$532,7,0)</f>
        <v>22109006302</v>
      </c>
      <c r="E490" s="6">
        <f>VLOOKUP($B490,[1]面试人员名单!$E$2:$O$532,9,0)</f>
        <v>171</v>
      </c>
      <c r="F490" s="6">
        <f t="shared" si="21"/>
        <v>34.2</v>
      </c>
      <c r="G490" s="6">
        <f>VLOOKUP($B490,[1]面试人员名单!$E$2:$O$532,11,0)</f>
        <v>79.4</v>
      </c>
      <c r="H490" s="6">
        <f t="shared" si="22"/>
        <v>31.76</v>
      </c>
      <c r="I490" s="6">
        <f t="shared" si="23"/>
        <v>65.96</v>
      </c>
      <c r="J490" s="10" t="s">
        <v>14</v>
      </c>
      <c r="K490" s="12"/>
    </row>
    <row r="491" ht="14.25" spans="1:11">
      <c r="A491" s="4">
        <v>489</v>
      </c>
      <c r="B491" s="5" t="s">
        <v>501</v>
      </c>
      <c r="C491" s="6" t="str">
        <f>VLOOKUP($B491,[1]面试人员名单!$E$2:$O$532,5,0)</f>
        <v>0063绥阳县青杠塘镇综合执法队</v>
      </c>
      <c r="D491" s="7">
        <f>VLOOKUP($B491,[1]面试人员名单!$E$2:$O$532,7,0)</f>
        <v>22109006302</v>
      </c>
      <c r="E491" s="6">
        <f>VLOOKUP($B491,[1]面试人员名单!$E$2:$O$532,9,0)</f>
        <v>191</v>
      </c>
      <c r="F491" s="6">
        <f t="shared" si="21"/>
        <v>38.2</v>
      </c>
      <c r="G491" s="6" t="str">
        <f>VLOOKUP($B491,[1]面试人员名单!$E$2:$O$532,11,0)</f>
        <v>缺考</v>
      </c>
      <c r="H491" s="6" t="str">
        <f t="shared" si="22"/>
        <v>缺考</v>
      </c>
      <c r="I491" s="6">
        <f t="shared" si="23"/>
        <v>38.2</v>
      </c>
      <c r="J491" s="10" t="s">
        <v>14</v>
      </c>
      <c r="K491" s="12"/>
    </row>
    <row r="492" ht="14.25" spans="1:11">
      <c r="A492" s="4">
        <v>490</v>
      </c>
      <c r="B492" s="5" t="s">
        <v>502</v>
      </c>
      <c r="C492" s="6" t="str">
        <f>VLOOKUP($B492,[1]面试人员名单!$E$2:$O$532,5,0)</f>
        <v>0063绥阳县青杠塘镇综合执法队</v>
      </c>
      <c r="D492" s="7">
        <f>VLOOKUP($B492,[1]面试人员名单!$E$2:$O$532,7,0)</f>
        <v>22109006302</v>
      </c>
      <c r="E492" s="6">
        <f>VLOOKUP($B492,[1]面试人员名单!$E$2:$O$532,9,0)</f>
        <v>175.5</v>
      </c>
      <c r="F492" s="6">
        <f t="shared" si="21"/>
        <v>35.1</v>
      </c>
      <c r="G492" s="6" t="str">
        <f>VLOOKUP($B492,[1]面试人员名单!$E$2:$O$532,11,0)</f>
        <v>缺考</v>
      </c>
      <c r="H492" s="6" t="str">
        <f t="shared" si="22"/>
        <v>缺考</v>
      </c>
      <c r="I492" s="6">
        <f t="shared" si="23"/>
        <v>35.1</v>
      </c>
      <c r="J492" s="10" t="s">
        <v>14</v>
      </c>
      <c r="K492" s="12"/>
    </row>
    <row r="493" ht="14.25" spans="1:11">
      <c r="A493" s="4">
        <v>491</v>
      </c>
      <c r="B493" s="5" t="s">
        <v>503</v>
      </c>
      <c r="C493" s="6" t="str">
        <f>VLOOKUP($B493,[1]面试人员名单!$E$2:$O$532,5,0)</f>
        <v>0064绥阳县宽阔镇党务政务服务中心</v>
      </c>
      <c r="D493" s="7">
        <f>VLOOKUP($B493,[1]面试人员名单!$E$2:$O$532,7,0)</f>
        <v>22109006401</v>
      </c>
      <c r="E493" s="6">
        <f>VLOOKUP($B493,[1]面试人员名单!$E$2:$O$532,9,0)</f>
        <v>200</v>
      </c>
      <c r="F493" s="6">
        <f t="shared" si="21"/>
        <v>40</v>
      </c>
      <c r="G493" s="6">
        <f>VLOOKUP($B493,[1]面试人员名单!$E$2:$O$532,11,0)</f>
        <v>83.6</v>
      </c>
      <c r="H493" s="6">
        <f t="shared" si="22"/>
        <v>33.44</v>
      </c>
      <c r="I493" s="6">
        <f t="shared" si="23"/>
        <v>73.44</v>
      </c>
      <c r="J493" s="10" t="str">
        <f>IF(VLOOKUP($B493,[1]面试人员名单!$E$2:$T$532,14,0)=0,"",VLOOKUP($B493,[1]面试人员名单!$E$2:$T$532,15,0))</f>
        <v>是</v>
      </c>
      <c r="K493" s="12"/>
    </row>
    <row r="494" ht="14.25" spans="1:11">
      <c r="A494" s="4">
        <v>492</v>
      </c>
      <c r="B494" s="5" t="s">
        <v>504</v>
      </c>
      <c r="C494" s="6" t="str">
        <f>VLOOKUP($B494,[1]面试人员名单!$E$2:$O$532,5,0)</f>
        <v>0064绥阳县宽阔镇党务政务服务中心</v>
      </c>
      <c r="D494" s="7">
        <f>VLOOKUP($B494,[1]面试人员名单!$E$2:$O$532,7,0)</f>
        <v>22109006401</v>
      </c>
      <c r="E494" s="6">
        <f>VLOOKUP($B494,[1]面试人员名单!$E$2:$O$532,9,0)</f>
        <v>200</v>
      </c>
      <c r="F494" s="6">
        <f t="shared" si="21"/>
        <v>40</v>
      </c>
      <c r="G494" s="6">
        <f>VLOOKUP($B494,[1]面试人员名单!$E$2:$O$532,11,0)</f>
        <v>81.4</v>
      </c>
      <c r="H494" s="6">
        <f t="shared" si="22"/>
        <v>32.56</v>
      </c>
      <c r="I494" s="6">
        <f t="shared" si="23"/>
        <v>72.56</v>
      </c>
      <c r="J494" s="10" t="s">
        <v>14</v>
      </c>
      <c r="K494" s="12"/>
    </row>
    <row r="495" ht="14.25" spans="1:11">
      <c r="A495" s="4">
        <v>493</v>
      </c>
      <c r="B495" s="5" t="s">
        <v>505</v>
      </c>
      <c r="C495" s="6" t="str">
        <f>VLOOKUP($B495,[1]面试人员名单!$E$2:$O$532,5,0)</f>
        <v>0064绥阳县宽阔镇党务政务服务中心</v>
      </c>
      <c r="D495" s="7">
        <f>VLOOKUP($B495,[1]面试人员名单!$E$2:$O$532,7,0)</f>
        <v>22109006401</v>
      </c>
      <c r="E495" s="6">
        <f>VLOOKUP($B495,[1]面试人员名单!$E$2:$O$532,9,0)</f>
        <v>190</v>
      </c>
      <c r="F495" s="6">
        <f t="shared" si="21"/>
        <v>38</v>
      </c>
      <c r="G495" s="6">
        <f>VLOOKUP($B495,[1]面试人员名单!$E$2:$O$532,11,0)</f>
        <v>78.2</v>
      </c>
      <c r="H495" s="6">
        <f t="shared" si="22"/>
        <v>31.28</v>
      </c>
      <c r="I495" s="6">
        <f t="shared" si="23"/>
        <v>69.28</v>
      </c>
      <c r="J495" s="10" t="s">
        <v>14</v>
      </c>
      <c r="K495" s="12"/>
    </row>
    <row r="496" ht="14.25" spans="1:11">
      <c r="A496" s="4">
        <v>494</v>
      </c>
      <c r="B496" s="5" t="s">
        <v>506</v>
      </c>
      <c r="C496" s="6" t="str">
        <f>VLOOKUP($B496,[1]面试人员名单!$E$2:$O$532,5,0)</f>
        <v>0065绥阳县宽阔镇综合执法队</v>
      </c>
      <c r="D496" s="7">
        <f>VLOOKUP($B496,[1]面试人员名单!$E$2:$O$532,7,0)</f>
        <v>22109006501</v>
      </c>
      <c r="E496" s="6">
        <f>VLOOKUP($B496,[1]面试人员名单!$E$2:$O$532,9,0)</f>
        <v>191.5</v>
      </c>
      <c r="F496" s="6">
        <f t="shared" si="21"/>
        <v>38.3</v>
      </c>
      <c r="G496" s="6">
        <f>VLOOKUP($B496,[1]面试人员名单!$E$2:$O$532,11,0)</f>
        <v>81.4</v>
      </c>
      <c r="H496" s="6">
        <f t="shared" si="22"/>
        <v>32.56</v>
      </c>
      <c r="I496" s="6">
        <f t="shared" si="23"/>
        <v>70.86</v>
      </c>
      <c r="J496" s="10" t="str">
        <f>IF(VLOOKUP($B496,[1]面试人员名单!$E$2:$T$532,14,0)=0,"",VLOOKUP($B496,[1]面试人员名单!$E$2:$T$532,15,0))</f>
        <v>是</v>
      </c>
      <c r="K496" s="12"/>
    </row>
    <row r="497" ht="14.25" spans="1:11">
      <c r="A497" s="4">
        <v>495</v>
      </c>
      <c r="B497" s="5" t="s">
        <v>507</v>
      </c>
      <c r="C497" s="6" t="str">
        <f>VLOOKUP($B497,[1]面试人员名单!$E$2:$O$532,5,0)</f>
        <v>0065绥阳县宽阔镇综合执法队</v>
      </c>
      <c r="D497" s="7">
        <f>VLOOKUP($B497,[1]面试人员名单!$E$2:$O$532,7,0)</f>
        <v>22109006501</v>
      </c>
      <c r="E497" s="6">
        <f>VLOOKUP($B497,[1]面试人员名单!$E$2:$O$532,9,0)</f>
        <v>182.5</v>
      </c>
      <c r="F497" s="6">
        <f t="shared" si="21"/>
        <v>36.5</v>
      </c>
      <c r="G497" s="6">
        <f>VLOOKUP($B497,[1]面试人员名单!$E$2:$O$532,11,0)</f>
        <v>80</v>
      </c>
      <c r="H497" s="6">
        <f t="shared" si="22"/>
        <v>32</v>
      </c>
      <c r="I497" s="6">
        <f t="shared" si="23"/>
        <v>68.5</v>
      </c>
      <c r="J497" s="10" t="s">
        <v>14</v>
      </c>
      <c r="K497" s="12"/>
    </row>
    <row r="498" ht="14.25" spans="1:11">
      <c r="A498" s="4">
        <v>496</v>
      </c>
      <c r="B498" s="5" t="s">
        <v>508</v>
      </c>
      <c r="C498" s="6" t="str">
        <f>VLOOKUP($B498,[1]面试人员名单!$E$2:$O$532,5,0)</f>
        <v>0065绥阳县宽阔镇综合执法队</v>
      </c>
      <c r="D498" s="7">
        <f>VLOOKUP($B498,[1]面试人员名单!$E$2:$O$532,7,0)</f>
        <v>22109006501</v>
      </c>
      <c r="E498" s="6">
        <f>VLOOKUP($B498,[1]面试人员名单!$E$2:$O$532,9,0)</f>
        <v>186.5</v>
      </c>
      <c r="F498" s="6">
        <f t="shared" si="21"/>
        <v>37.3</v>
      </c>
      <c r="G498" s="6" t="str">
        <f>VLOOKUP($B498,[1]面试人员名单!$E$2:$O$532,11,0)</f>
        <v>缺考</v>
      </c>
      <c r="H498" s="6" t="str">
        <f t="shared" si="22"/>
        <v>缺考</v>
      </c>
      <c r="I498" s="6">
        <f t="shared" si="23"/>
        <v>37.3</v>
      </c>
      <c r="J498" s="10" t="s">
        <v>14</v>
      </c>
      <c r="K498" s="12"/>
    </row>
    <row r="499" ht="14.25" spans="1:11">
      <c r="A499" s="4">
        <v>497</v>
      </c>
      <c r="B499" s="5" t="s">
        <v>509</v>
      </c>
      <c r="C499" s="6" t="str">
        <f>VLOOKUP($B499,[1]面试人员名单!$E$2:$O$532,5,0)</f>
        <v>0065绥阳县宽阔镇综合执法队</v>
      </c>
      <c r="D499" s="7">
        <f>VLOOKUP($B499,[1]面试人员名单!$E$2:$O$532,7,0)</f>
        <v>22109006502</v>
      </c>
      <c r="E499" s="6">
        <f>VLOOKUP($B499,[1]面试人员名单!$E$2:$O$532,9,0)</f>
        <v>213.5</v>
      </c>
      <c r="F499" s="6">
        <f t="shared" si="21"/>
        <v>42.7</v>
      </c>
      <c r="G499" s="6">
        <f>VLOOKUP($B499,[1]面试人员名单!$E$2:$O$532,11,0)</f>
        <v>84.2</v>
      </c>
      <c r="H499" s="6">
        <f t="shared" si="22"/>
        <v>33.68</v>
      </c>
      <c r="I499" s="6">
        <f t="shared" si="23"/>
        <v>76.38</v>
      </c>
      <c r="J499" s="10" t="str">
        <f>IF(VLOOKUP($B499,[1]面试人员名单!$E$2:$T$532,14,0)=0,"",VLOOKUP($B499,[1]面试人员名单!$E$2:$T$532,15,0))</f>
        <v>是</v>
      </c>
      <c r="K499" s="12"/>
    </row>
    <row r="500" ht="14.25" spans="1:11">
      <c r="A500" s="4">
        <v>498</v>
      </c>
      <c r="B500" s="5" t="s">
        <v>510</v>
      </c>
      <c r="C500" s="6" t="str">
        <f>VLOOKUP($B500,[1]面试人员名单!$E$2:$O$532,5,0)</f>
        <v>0065绥阳县宽阔镇综合执法队</v>
      </c>
      <c r="D500" s="7">
        <f>VLOOKUP($B500,[1]面试人员名单!$E$2:$O$532,7,0)</f>
        <v>22109006502</v>
      </c>
      <c r="E500" s="6">
        <f>VLOOKUP($B500,[1]面试人员名单!$E$2:$O$532,9,0)</f>
        <v>220.5</v>
      </c>
      <c r="F500" s="6">
        <f t="shared" si="21"/>
        <v>44.1</v>
      </c>
      <c r="G500" s="6">
        <f>VLOOKUP($B500,[1]面试人员名单!$E$2:$O$532,11,0)</f>
        <v>80.2</v>
      </c>
      <c r="H500" s="6">
        <f t="shared" si="22"/>
        <v>32.08</v>
      </c>
      <c r="I500" s="6">
        <f t="shared" si="23"/>
        <v>76.18</v>
      </c>
      <c r="J500" s="10" t="s">
        <v>14</v>
      </c>
      <c r="K500" s="12"/>
    </row>
    <row r="501" ht="14.25" spans="1:11">
      <c r="A501" s="4">
        <v>499</v>
      </c>
      <c r="B501" s="5" t="s">
        <v>511</v>
      </c>
      <c r="C501" s="6" t="str">
        <f>VLOOKUP($B501,[1]面试人员名单!$E$2:$O$532,5,0)</f>
        <v>0065绥阳县宽阔镇综合执法队</v>
      </c>
      <c r="D501" s="7">
        <f>VLOOKUP($B501,[1]面试人员名单!$E$2:$O$532,7,0)</f>
        <v>22109006502</v>
      </c>
      <c r="E501" s="6">
        <f>VLOOKUP($B501,[1]面试人员名单!$E$2:$O$532,9,0)</f>
        <v>200.5</v>
      </c>
      <c r="F501" s="6">
        <f t="shared" si="21"/>
        <v>40.1</v>
      </c>
      <c r="G501" s="6">
        <f>VLOOKUP($B501,[1]面试人员名单!$E$2:$O$532,11,0)</f>
        <v>83.6</v>
      </c>
      <c r="H501" s="6">
        <f t="shared" si="22"/>
        <v>33.44</v>
      </c>
      <c r="I501" s="6">
        <f t="shared" si="23"/>
        <v>73.54</v>
      </c>
      <c r="J501" s="10" t="s">
        <v>14</v>
      </c>
      <c r="K501" s="12"/>
    </row>
    <row r="502" ht="14.25" spans="1:11">
      <c r="A502" s="4">
        <v>500</v>
      </c>
      <c r="B502" s="5" t="s">
        <v>512</v>
      </c>
      <c r="C502" s="6" t="str">
        <f>VLOOKUP($B502,[1]面试人员名单!$E$2:$O$532,5,0)</f>
        <v>0066绥阳县太白镇农业农村综合服务中心</v>
      </c>
      <c r="D502" s="7">
        <f>VLOOKUP($B502,[1]面试人员名单!$E$2:$O$532,7,0)</f>
        <v>22109006601</v>
      </c>
      <c r="E502" s="6">
        <f>VLOOKUP($B502,[1]面试人员名单!$E$2:$O$532,9,0)</f>
        <v>208</v>
      </c>
      <c r="F502" s="6">
        <f t="shared" si="21"/>
        <v>41.6</v>
      </c>
      <c r="G502" s="6">
        <f>VLOOKUP($B502,[1]面试人员名单!$E$2:$O$532,11,0)</f>
        <v>83.8</v>
      </c>
      <c r="H502" s="6">
        <f t="shared" si="22"/>
        <v>33.52</v>
      </c>
      <c r="I502" s="6">
        <f t="shared" si="23"/>
        <v>75.12</v>
      </c>
      <c r="J502" s="10" t="str">
        <f>IF(VLOOKUP($B502,[1]面试人员名单!$E$2:$T$532,14,0)=0,"",VLOOKUP($B502,[1]面试人员名单!$E$2:$T$532,15,0))</f>
        <v>是</v>
      </c>
      <c r="K502" s="12"/>
    </row>
    <row r="503" ht="14.25" spans="1:11">
      <c r="A503" s="4">
        <v>501</v>
      </c>
      <c r="B503" s="5" t="s">
        <v>513</v>
      </c>
      <c r="C503" s="6" t="str">
        <f>VLOOKUP($B503,[1]面试人员名单!$E$2:$O$532,5,0)</f>
        <v>0066绥阳县太白镇农业农村综合服务中心</v>
      </c>
      <c r="D503" s="7">
        <f>VLOOKUP($B503,[1]面试人员名单!$E$2:$O$532,7,0)</f>
        <v>22109006601</v>
      </c>
      <c r="E503" s="6">
        <f>VLOOKUP($B503,[1]面试人员名单!$E$2:$O$532,9,0)</f>
        <v>181.5</v>
      </c>
      <c r="F503" s="6">
        <f t="shared" si="21"/>
        <v>36.3</v>
      </c>
      <c r="G503" s="6">
        <f>VLOOKUP($B503,[1]面试人员名单!$E$2:$O$532,11,0)</f>
        <v>82.2</v>
      </c>
      <c r="H503" s="6">
        <f t="shared" si="22"/>
        <v>32.88</v>
      </c>
      <c r="I503" s="6">
        <f t="shared" si="23"/>
        <v>69.18</v>
      </c>
      <c r="J503" s="10" t="s">
        <v>14</v>
      </c>
      <c r="K503" s="12"/>
    </row>
    <row r="504" ht="14.25" spans="1:11">
      <c r="A504" s="4">
        <v>502</v>
      </c>
      <c r="B504" s="5" t="s">
        <v>514</v>
      </c>
      <c r="C504" s="6" t="str">
        <f>VLOOKUP($B504,[1]面试人员名单!$E$2:$O$532,5,0)</f>
        <v>0066绥阳县太白镇农业农村综合服务中心</v>
      </c>
      <c r="D504" s="7">
        <f>VLOOKUP($B504,[1]面试人员名单!$E$2:$O$532,7,0)</f>
        <v>22109006601</v>
      </c>
      <c r="E504" s="6">
        <f>VLOOKUP($B504,[1]面试人员名单!$E$2:$O$532,9,0)</f>
        <v>180.5</v>
      </c>
      <c r="F504" s="6">
        <f t="shared" si="21"/>
        <v>36.1</v>
      </c>
      <c r="G504" s="6">
        <f>VLOOKUP($B504,[1]面试人员名单!$E$2:$O$532,11,0)</f>
        <v>79.6</v>
      </c>
      <c r="H504" s="6">
        <f t="shared" si="22"/>
        <v>31.84</v>
      </c>
      <c r="I504" s="6">
        <f t="shared" si="23"/>
        <v>67.94</v>
      </c>
      <c r="J504" s="10" t="s">
        <v>14</v>
      </c>
      <c r="K504" s="12"/>
    </row>
    <row r="505" ht="14.25" spans="1:11">
      <c r="A505" s="4">
        <v>503</v>
      </c>
      <c r="B505" s="5" t="s">
        <v>515</v>
      </c>
      <c r="C505" s="6" t="str">
        <f>VLOOKUP($B505,[1]面试人员名单!$E$2:$O$532,5,0)</f>
        <v>0067绥阳县太白镇综合执法队</v>
      </c>
      <c r="D505" s="7">
        <f>VLOOKUP($B505,[1]面试人员名单!$E$2:$O$532,7,0)</f>
        <v>22109006701</v>
      </c>
      <c r="E505" s="6">
        <f>VLOOKUP($B505,[1]面试人员名单!$E$2:$O$532,9,0)</f>
        <v>185</v>
      </c>
      <c r="F505" s="6">
        <f t="shared" si="21"/>
        <v>37</v>
      </c>
      <c r="G505" s="6">
        <f>VLOOKUP($B505,[1]面试人员名单!$E$2:$O$532,11,0)</f>
        <v>85.4</v>
      </c>
      <c r="H505" s="6">
        <f t="shared" si="22"/>
        <v>34.16</v>
      </c>
      <c r="I505" s="6">
        <f t="shared" si="23"/>
        <v>71.16</v>
      </c>
      <c r="J505" s="10" t="str">
        <f>IF(VLOOKUP($B505,[1]面试人员名单!$E$2:$T$532,14,0)=0,"",VLOOKUP($B505,[1]面试人员名单!$E$2:$T$532,15,0))</f>
        <v>是</v>
      </c>
      <c r="K505" s="12"/>
    </row>
    <row r="506" ht="14.25" spans="1:11">
      <c r="A506" s="4">
        <v>504</v>
      </c>
      <c r="B506" s="5" t="s">
        <v>516</v>
      </c>
      <c r="C506" s="6" t="str">
        <f>VLOOKUP($B506,[1]面试人员名单!$E$2:$O$532,5,0)</f>
        <v>0067绥阳县太白镇综合执法队</v>
      </c>
      <c r="D506" s="7">
        <f>VLOOKUP($B506,[1]面试人员名单!$E$2:$O$532,7,0)</f>
        <v>22109006701</v>
      </c>
      <c r="E506" s="6">
        <f>VLOOKUP($B506,[1]面试人员名单!$E$2:$O$532,9,0)</f>
        <v>154</v>
      </c>
      <c r="F506" s="6">
        <f t="shared" si="21"/>
        <v>30.8</v>
      </c>
      <c r="G506" s="6">
        <f>VLOOKUP($B506,[1]面试人员名单!$E$2:$O$532,11,0)</f>
        <v>79.4</v>
      </c>
      <c r="H506" s="6">
        <f t="shared" si="22"/>
        <v>31.76</v>
      </c>
      <c r="I506" s="6">
        <f t="shared" si="23"/>
        <v>62.56</v>
      </c>
      <c r="J506" s="10" t="s">
        <v>14</v>
      </c>
      <c r="K506" s="12"/>
    </row>
    <row r="507" ht="14.25" spans="1:11">
      <c r="A507" s="4">
        <v>505</v>
      </c>
      <c r="B507" s="5" t="s">
        <v>517</v>
      </c>
      <c r="C507" s="6" t="str">
        <f>VLOOKUP($B507,[1]面试人员名单!$E$2:$O$532,5,0)</f>
        <v>0067绥阳县太白镇综合执法队</v>
      </c>
      <c r="D507" s="7">
        <f>VLOOKUP($B507,[1]面试人员名单!$E$2:$O$532,7,0)</f>
        <v>22109006701</v>
      </c>
      <c r="E507" s="6">
        <f>VLOOKUP($B507,[1]面试人员名单!$E$2:$O$532,9,0)</f>
        <v>144</v>
      </c>
      <c r="F507" s="6">
        <f t="shared" si="21"/>
        <v>28.8</v>
      </c>
      <c r="G507" s="6">
        <f>VLOOKUP($B507,[1]面试人员名单!$E$2:$O$532,11,0)</f>
        <v>84.4</v>
      </c>
      <c r="H507" s="6">
        <f t="shared" si="22"/>
        <v>33.76</v>
      </c>
      <c r="I507" s="6">
        <f t="shared" si="23"/>
        <v>62.56</v>
      </c>
      <c r="J507" s="10" t="s">
        <v>14</v>
      </c>
      <c r="K507" s="12"/>
    </row>
    <row r="508" ht="14.25" spans="1:11">
      <c r="A508" s="4">
        <v>506</v>
      </c>
      <c r="B508" s="5" t="s">
        <v>518</v>
      </c>
      <c r="C508" s="6" t="str">
        <f>VLOOKUP($B508,[1]面试人员名单!$E$2:$O$532,5,0)</f>
        <v>0067绥阳县太白镇综合执法队</v>
      </c>
      <c r="D508" s="7">
        <f>VLOOKUP($B508,[1]面试人员名单!$E$2:$O$532,7,0)</f>
        <v>22109006702</v>
      </c>
      <c r="E508" s="6">
        <f>VLOOKUP($B508,[1]面试人员名单!$E$2:$O$532,9,0)</f>
        <v>193</v>
      </c>
      <c r="F508" s="6">
        <f t="shared" si="21"/>
        <v>38.6</v>
      </c>
      <c r="G508" s="6">
        <f>VLOOKUP($B508,[1]面试人员名单!$E$2:$O$532,11,0)</f>
        <v>82.6</v>
      </c>
      <c r="H508" s="6">
        <f t="shared" si="22"/>
        <v>33.04</v>
      </c>
      <c r="I508" s="6">
        <f t="shared" si="23"/>
        <v>71.64</v>
      </c>
      <c r="J508" s="10" t="str">
        <f>IF(VLOOKUP($B508,[1]面试人员名单!$E$2:$T$532,14,0)=0,"",VLOOKUP($B508,[1]面试人员名单!$E$2:$T$532,15,0))</f>
        <v>是</v>
      </c>
      <c r="K508" s="12"/>
    </row>
    <row r="509" ht="14.25" spans="1:11">
      <c r="A509" s="4">
        <v>507</v>
      </c>
      <c r="B509" s="5" t="s">
        <v>519</v>
      </c>
      <c r="C509" s="6" t="str">
        <f>VLOOKUP($B509,[1]面试人员名单!$E$2:$O$532,5,0)</f>
        <v>0067绥阳县太白镇综合执法队</v>
      </c>
      <c r="D509" s="7">
        <f>VLOOKUP($B509,[1]面试人员名单!$E$2:$O$532,7,0)</f>
        <v>22109006702</v>
      </c>
      <c r="E509" s="6">
        <f>VLOOKUP($B509,[1]面试人员名单!$E$2:$O$532,9,0)</f>
        <v>195.5</v>
      </c>
      <c r="F509" s="6">
        <f t="shared" si="21"/>
        <v>39.1</v>
      </c>
      <c r="G509" s="6">
        <f>VLOOKUP($B509,[1]面试人员名单!$E$2:$O$532,11,0)</f>
        <v>80.4</v>
      </c>
      <c r="H509" s="6">
        <f t="shared" si="22"/>
        <v>32.16</v>
      </c>
      <c r="I509" s="6">
        <f t="shared" si="23"/>
        <v>71.26</v>
      </c>
      <c r="J509" s="10" t="s">
        <v>14</v>
      </c>
      <c r="K509" s="12"/>
    </row>
    <row r="510" ht="14.25" spans="1:11">
      <c r="A510" s="4">
        <v>508</v>
      </c>
      <c r="B510" s="5" t="s">
        <v>520</v>
      </c>
      <c r="C510" s="6" t="str">
        <f>VLOOKUP($B510,[1]面试人员名单!$E$2:$O$532,5,0)</f>
        <v>0067绥阳县太白镇综合执法队</v>
      </c>
      <c r="D510" s="7">
        <f>VLOOKUP($B510,[1]面试人员名单!$E$2:$O$532,7,0)</f>
        <v>22109006702</v>
      </c>
      <c r="E510" s="6">
        <f>VLOOKUP($B510,[1]面试人员名单!$E$2:$O$532,9,0)</f>
        <v>191.5</v>
      </c>
      <c r="F510" s="6">
        <f t="shared" si="21"/>
        <v>38.3</v>
      </c>
      <c r="G510" s="6">
        <f>VLOOKUP($B510,[1]面试人员名单!$E$2:$O$532,11,0)</f>
        <v>81.8</v>
      </c>
      <c r="H510" s="6">
        <f t="shared" si="22"/>
        <v>32.72</v>
      </c>
      <c r="I510" s="6">
        <f t="shared" si="23"/>
        <v>71.02</v>
      </c>
      <c r="J510" s="10" t="s">
        <v>14</v>
      </c>
      <c r="K510" s="12"/>
    </row>
    <row r="511" ht="14.25" spans="1:11">
      <c r="A511" s="4">
        <v>509</v>
      </c>
      <c r="B511" s="5" t="s">
        <v>521</v>
      </c>
      <c r="C511" s="6" t="str">
        <f>VLOOKUP($B511,[1]面试人员名单!$E$2:$O$532,5,0)</f>
        <v>0068绥阳县坪乐镇党务政务服务中心</v>
      </c>
      <c r="D511" s="7">
        <f>VLOOKUP($B511,[1]面试人员名单!$E$2:$O$532,7,0)</f>
        <v>22109006801</v>
      </c>
      <c r="E511" s="6">
        <f>VLOOKUP($B511,[1]面试人员名单!$E$2:$O$532,9,0)</f>
        <v>191</v>
      </c>
      <c r="F511" s="6">
        <f t="shared" si="21"/>
        <v>38.2</v>
      </c>
      <c r="G511" s="6">
        <f>VLOOKUP($B511,[1]面试人员名单!$E$2:$O$532,11,0)</f>
        <v>81.8</v>
      </c>
      <c r="H511" s="6">
        <f t="shared" si="22"/>
        <v>32.72</v>
      </c>
      <c r="I511" s="6">
        <f t="shared" si="23"/>
        <v>70.92</v>
      </c>
      <c r="J511" s="10" t="str">
        <f>IF(VLOOKUP($B511,[1]面试人员名单!$E$2:$T$532,14,0)=0,"",VLOOKUP($B511,[1]面试人员名单!$E$2:$T$532,15,0))</f>
        <v>是</v>
      </c>
      <c r="K511" s="12"/>
    </row>
    <row r="512" ht="14.25" spans="1:11">
      <c r="A512" s="4">
        <v>510</v>
      </c>
      <c r="B512" s="5" t="s">
        <v>522</v>
      </c>
      <c r="C512" s="6" t="str">
        <f>VLOOKUP($B512,[1]面试人员名单!$E$2:$O$532,5,0)</f>
        <v>0068绥阳县坪乐镇党务政务服务中心</v>
      </c>
      <c r="D512" s="7">
        <f>VLOOKUP($B512,[1]面试人员名单!$E$2:$O$532,7,0)</f>
        <v>22109006801</v>
      </c>
      <c r="E512" s="6">
        <f>VLOOKUP($B512,[1]面试人员名单!$E$2:$O$532,9,0)</f>
        <v>190</v>
      </c>
      <c r="F512" s="6">
        <f t="shared" si="21"/>
        <v>38</v>
      </c>
      <c r="G512" s="6">
        <f>VLOOKUP($B512,[1]面试人员名单!$E$2:$O$532,11,0)</f>
        <v>82.2</v>
      </c>
      <c r="H512" s="6">
        <f t="shared" si="22"/>
        <v>32.88</v>
      </c>
      <c r="I512" s="6">
        <f t="shared" si="23"/>
        <v>70.88</v>
      </c>
      <c r="J512" s="10" t="s">
        <v>14</v>
      </c>
      <c r="K512" s="12"/>
    </row>
    <row r="513" ht="14.25" spans="1:11">
      <c r="A513" s="4">
        <v>511</v>
      </c>
      <c r="B513" s="5" t="s">
        <v>523</v>
      </c>
      <c r="C513" s="6" t="str">
        <f>VLOOKUP($B513,[1]面试人员名单!$E$2:$O$532,5,0)</f>
        <v>0068绥阳县坪乐镇党务政务服务中心</v>
      </c>
      <c r="D513" s="7">
        <f>VLOOKUP($B513,[1]面试人员名单!$E$2:$O$532,7,0)</f>
        <v>22109006801</v>
      </c>
      <c r="E513" s="6">
        <f>VLOOKUP($B513,[1]面试人员名单!$E$2:$O$532,9,0)</f>
        <v>190</v>
      </c>
      <c r="F513" s="6">
        <f t="shared" si="21"/>
        <v>38</v>
      </c>
      <c r="G513" s="6">
        <f>VLOOKUP($B513,[1]面试人员名单!$E$2:$O$532,11,0)</f>
        <v>82.2</v>
      </c>
      <c r="H513" s="6">
        <f t="shared" si="22"/>
        <v>32.88</v>
      </c>
      <c r="I513" s="6">
        <f t="shared" si="23"/>
        <v>70.88</v>
      </c>
      <c r="J513" s="10" t="s">
        <v>14</v>
      </c>
      <c r="K513" s="12"/>
    </row>
    <row r="514" ht="14.25" spans="1:11">
      <c r="A514" s="4">
        <v>512</v>
      </c>
      <c r="B514" s="5" t="s">
        <v>524</v>
      </c>
      <c r="C514" s="6" t="str">
        <f>VLOOKUP($B514,[1]面试人员名单!$E$2:$O$532,5,0)</f>
        <v>0068绥阳县坪乐镇党务政务服务中心</v>
      </c>
      <c r="D514" s="7">
        <f>VLOOKUP($B514,[1]面试人员名单!$E$2:$O$532,7,0)</f>
        <v>22109006801</v>
      </c>
      <c r="E514" s="6">
        <f>VLOOKUP($B514,[1]面试人员名单!$E$2:$O$532,9,0)</f>
        <v>200</v>
      </c>
      <c r="F514" s="6">
        <f t="shared" si="21"/>
        <v>40</v>
      </c>
      <c r="G514" s="6" t="str">
        <f>VLOOKUP($B514,[1]面试人员名单!$E$2:$O$532,11,0)</f>
        <v>缺考</v>
      </c>
      <c r="H514" s="6" t="str">
        <f t="shared" si="22"/>
        <v>缺考</v>
      </c>
      <c r="I514" s="6">
        <f t="shared" si="23"/>
        <v>40</v>
      </c>
      <c r="J514" s="10" t="s">
        <v>14</v>
      </c>
      <c r="K514" s="12"/>
    </row>
    <row r="515" ht="14.25" spans="1:11">
      <c r="A515" s="4">
        <v>513</v>
      </c>
      <c r="B515" s="5" t="s">
        <v>525</v>
      </c>
      <c r="C515" s="6" t="str">
        <f>VLOOKUP($B515,[1]面试人员名单!$E$2:$O$532,5,0)</f>
        <v>0069绥阳县坪乐镇综合执法队</v>
      </c>
      <c r="D515" s="7">
        <f>VLOOKUP($B515,[1]面试人员名单!$E$2:$O$532,7,0)</f>
        <v>22109006901</v>
      </c>
      <c r="E515" s="6">
        <f>VLOOKUP($B515,[1]面试人员名单!$E$2:$O$532,9,0)</f>
        <v>176</v>
      </c>
      <c r="F515" s="6">
        <f t="shared" ref="F515:F526" si="24">ROUND(E515/3*0.6,2)</f>
        <v>35.2</v>
      </c>
      <c r="G515" s="6">
        <f>VLOOKUP($B515,[1]面试人员名单!$E$2:$O$532,11,0)</f>
        <v>85.4</v>
      </c>
      <c r="H515" s="6">
        <f t="shared" ref="H515:H526" si="25">IF(G515="缺考","缺考",ROUND(G515*0.4,2))</f>
        <v>34.16</v>
      </c>
      <c r="I515" s="6">
        <f t="shared" ref="I515:I526" si="26">SUM(F515,H515)</f>
        <v>69.36</v>
      </c>
      <c r="J515" s="10" t="str">
        <f>IF(VLOOKUP($B515,[1]面试人员名单!$E$2:$T$532,14,0)=0,"",VLOOKUP($B515,[1]面试人员名单!$E$2:$T$532,15,0))</f>
        <v>是</v>
      </c>
      <c r="K515" s="12"/>
    </row>
    <row r="516" ht="14.25" spans="1:11">
      <c r="A516" s="4">
        <v>514</v>
      </c>
      <c r="B516" s="5" t="s">
        <v>526</v>
      </c>
      <c r="C516" s="6" t="str">
        <f>VLOOKUP($B516,[1]面试人员名单!$E$2:$O$532,5,0)</f>
        <v>0069绥阳县坪乐镇综合执法队</v>
      </c>
      <c r="D516" s="7">
        <f>VLOOKUP($B516,[1]面试人员名单!$E$2:$O$532,7,0)</f>
        <v>22109006901</v>
      </c>
      <c r="E516" s="6">
        <f>VLOOKUP($B516,[1]面试人员名单!$E$2:$O$532,9,0)</f>
        <v>138</v>
      </c>
      <c r="F516" s="6">
        <f t="shared" si="24"/>
        <v>27.6</v>
      </c>
      <c r="G516" s="6">
        <f>VLOOKUP($B516,[1]面试人员名单!$E$2:$O$532,11,0)</f>
        <v>82.7</v>
      </c>
      <c r="H516" s="6">
        <f t="shared" si="25"/>
        <v>33.08</v>
      </c>
      <c r="I516" s="6">
        <f t="shared" si="26"/>
        <v>60.68</v>
      </c>
      <c r="J516" s="10" t="s">
        <v>14</v>
      </c>
      <c r="K516" s="12"/>
    </row>
    <row r="517" ht="14.25" spans="1:11">
      <c r="A517" s="4">
        <v>515</v>
      </c>
      <c r="B517" s="5" t="s">
        <v>527</v>
      </c>
      <c r="C517" s="6" t="str">
        <f>VLOOKUP($B517,[1]面试人员名单!$E$2:$O$532,5,0)</f>
        <v>0069绥阳县坪乐镇综合执法队</v>
      </c>
      <c r="D517" s="7">
        <f>VLOOKUP($B517,[1]面试人员名单!$E$2:$O$532,7,0)</f>
        <v>22109006901</v>
      </c>
      <c r="E517" s="6">
        <f>VLOOKUP($B517,[1]面试人员名单!$E$2:$O$532,9,0)</f>
        <v>127</v>
      </c>
      <c r="F517" s="6">
        <f t="shared" si="24"/>
        <v>25.4</v>
      </c>
      <c r="G517" s="6">
        <f>VLOOKUP($B517,[1]面试人员名单!$E$2:$O$532,11,0)</f>
        <v>80.2</v>
      </c>
      <c r="H517" s="6">
        <f t="shared" si="25"/>
        <v>32.08</v>
      </c>
      <c r="I517" s="6">
        <f t="shared" si="26"/>
        <v>57.48</v>
      </c>
      <c r="J517" s="10" t="s">
        <v>14</v>
      </c>
      <c r="K517" s="12"/>
    </row>
    <row r="518" ht="14.25" spans="1:11">
      <c r="A518" s="4">
        <v>516</v>
      </c>
      <c r="B518" s="5" t="s">
        <v>528</v>
      </c>
      <c r="C518" s="6" t="str">
        <f>VLOOKUP($B518,[1]面试人员名单!$E$2:$O$532,5,0)</f>
        <v>0070绥阳县坪乐镇综合治理服务中心</v>
      </c>
      <c r="D518" s="7">
        <f>VLOOKUP($B518,[1]面试人员名单!$E$2:$O$532,7,0)</f>
        <v>22109007001</v>
      </c>
      <c r="E518" s="6">
        <f>VLOOKUP($B518,[1]面试人员名单!$E$2:$O$532,9,0)</f>
        <v>170.5</v>
      </c>
      <c r="F518" s="6">
        <f t="shared" si="24"/>
        <v>34.1</v>
      </c>
      <c r="G518" s="6">
        <f>VLOOKUP($B518,[1]面试人员名单!$E$2:$O$532,11,0)</f>
        <v>83.8</v>
      </c>
      <c r="H518" s="6">
        <f t="shared" si="25"/>
        <v>33.52</v>
      </c>
      <c r="I518" s="6">
        <f t="shared" si="26"/>
        <v>67.62</v>
      </c>
      <c r="J518" s="10" t="str">
        <f>IF(VLOOKUP($B518,[1]面试人员名单!$E$2:$T$532,14,0)=0,"",VLOOKUP($B518,[1]面试人员名单!$E$2:$T$532,15,0))</f>
        <v>是</v>
      </c>
      <c r="K518" s="12"/>
    </row>
    <row r="519" ht="14.25" spans="1:11">
      <c r="A519" s="4">
        <v>517</v>
      </c>
      <c r="B519" s="5" t="s">
        <v>529</v>
      </c>
      <c r="C519" s="6" t="str">
        <f>VLOOKUP($B519,[1]面试人员名单!$E$2:$O$532,5,0)</f>
        <v>0070绥阳县坪乐镇综合治理服务中心</v>
      </c>
      <c r="D519" s="7">
        <f>VLOOKUP($B519,[1]面试人员名单!$E$2:$O$532,7,0)</f>
        <v>22109007001</v>
      </c>
      <c r="E519" s="6">
        <f>VLOOKUP($B519,[1]面试人员名单!$E$2:$O$532,9,0)</f>
        <v>160.5</v>
      </c>
      <c r="F519" s="6">
        <f t="shared" si="24"/>
        <v>32.1</v>
      </c>
      <c r="G519" s="6">
        <f>VLOOKUP($B519,[1]面试人员名单!$E$2:$O$532,11,0)</f>
        <v>81.6</v>
      </c>
      <c r="H519" s="6">
        <f t="shared" si="25"/>
        <v>32.64</v>
      </c>
      <c r="I519" s="6">
        <f t="shared" si="26"/>
        <v>64.74</v>
      </c>
      <c r="J519" s="10" t="s">
        <v>14</v>
      </c>
      <c r="K519" s="12"/>
    </row>
    <row r="520" ht="14.25" spans="1:11">
      <c r="A520" s="4">
        <v>518</v>
      </c>
      <c r="B520" s="5" t="s">
        <v>530</v>
      </c>
      <c r="C520" s="6" t="str">
        <f>VLOOKUP($B520,[1]面试人员名单!$E$2:$O$532,5,0)</f>
        <v>0070绥阳县坪乐镇综合治理服务中心</v>
      </c>
      <c r="D520" s="7">
        <f>VLOOKUP($B520,[1]面试人员名单!$E$2:$O$532,7,0)</f>
        <v>22109007001</v>
      </c>
      <c r="E520" s="6">
        <f>VLOOKUP($B520,[1]面试人员名单!$E$2:$O$532,9,0)</f>
        <v>186</v>
      </c>
      <c r="F520" s="6">
        <f t="shared" si="24"/>
        <v>37.2</v>
      </c>
      <c r="G520" s="6" t="str">
        <f>VLOOKUP($B520,[1]面试人员名单!$E$2:$O$532,11,0)</f>
        <v>缺考</v>
      </c>
      <c r="H520" s="6" t="str">
        <f t="shared" si="25"/>
        <v>缺考</v>
      </c>
      <c r="I520" s="6">
        <f t="shared" si="26"/>
        <v>37.2</v>
      </c>
      <c r="J520" s="10" t="s">
        <v>14</v>
      </c>
      <c r="K520" s="12"/>
    </row>
    <row r="521" ht="14.25" spans="1:11">
      <c r="A521" s="4">
        <v>519</v>
      </c>
      <c r="B521" s="5" t="s">
        <v>531</v>
      </c>
      <c r="C521" s="6" t="str">
        <f>VLOOKUP($B521,[1]面试人员名单!$E$2:$O$532,5,0)</f>
        <v>0071绥阳县小关乡农业农村综合服务中心</v>
      </c>
      <c r="D521" s="7">
        <f>VLOOKUP($B521,[1]面试人员名单!$E$2:$O$532,7,0)</f>
        <v>22109007101</v>
      </c>
      <c r="E521" s="6">
        <f>VLOOKUP($B521,[1]面试人员名单!$E$2:$O$532,9,0)</f>
        <v>198.5</v>
      </c>
      <c r="F521" s="6">
        <f t="shared" si="24"/>
        <v>39.7</v>
      </c>
      <c r="G521" s="6">
        <f>VLOOKUP($B521,[1]面试人员名单!$E$2:$O$532,11,0)</f>
        <v>80</v>
      </c>
      <c r="H521" s="6">
        <f t="shared" si="25"/>
        <v>32</v>
      </c>
      <c r="I521" s="6">
        <f t="shared" si="26"/>
        <v>71.7</v>
      </c>
      <c r="J521" s="10" t="str">
        <f>IF(VLOOKUP($B521,[1]面试人员名单!$E$2:$T$532,14,0)=0,"",VLOOKUP($B521,[1]面试人员名单!$E$2:$T$532,15,0))</f>
        <v>是</v>
      </c>
      <c r="K521" s="12"/>
    </row>
    <row r="522" ht="14.25" spans="1:11">
      <c r="A522" s="4">
        <v>520</v>
      </c>
      <c r="B522" s="5" t="s">
        <v>532</v>
      </c>
      <c r="C522" s="6" t="str">
        <f>VLOOKUP($B522,[1]面试人员名单!$E$2:$O$532,5,0)</f>
        <v>0071绥阳县小关乡农业农村综合服务中心</v>
      </c>
      <c r="D522" s="7">
        <f>VLOOKUP($B522,[1]面试人员名单!$E$2:$O$532,7,0)</f>
        <v>22109007101</v>
      </c>
      <c r="E522" s="6">
        <f>VLOOKUP($B522,[1]面试人员名单!$E$2:$O$532,9,0)</f>
        <v>192</v>
      </c>
      <c r="F522" s="6">
        <f t="shared" si="24"/>
        <v>38.4</v>
      </c>
      <c r="G522" s="6">
        <f>VLOOKUP($B522,[1]面试人员名单!$E$2:$O$532,11,0)</f>
        <v>78.2</v>
      </c>
      <c r="H522" s="6">
        <f t="shared" si="25"/>
        <v>31.28</v>
      </c>
      <c r="I522" s="6">
        <f t="shared" si="26"/>
        <v>69.68</v>
      </c>
      <c r="J522" s="10" t="s">
        <v>14</v>
      </c>
      <c r="K522" s="12"/>
    </row>
    <row r="523" ht="14.25" spans="1:11">
      <c r="A523" s="4">
        <v>521</v>
      </c>
      <c r="B523" s="5" t="s">
        <v>533</v>
      </c>
      <c r="C523" s="6" t="str">
        <f>VLOOKUP($B523,[1]面试人员名单!$E$2:$O$532,5,0)</f>
        <v>0071绥阳县小关乡农业农村综合服务中心</v>
      </c>
      <c r="D523" s="7">
        <f>VLOOKUP($B523,[1]面试人员名单!$E$2:$O$532,7,0)</f>
        <v>22109007101</v>
      </c>
      <c r="E523" s="6">
        <f>VLOOKUP($B523,[1]面试人员名单!$E$2:$O$532,9,0)</f>
        <v>185.5</v>
      </c>
      <c r="F523" s="6">
        <f t="shared" si="24"/>
        <v>37.1</v>
      </c>
      <c r="G523" s="6">
        <f>VLOOKUP($B523,[1]面试人员名单!$E$2:$O$532,11,0)</f>
        <v>75.6</v>
      </c>
      <c r="H523" s="6">
        <f t="shared" si="25"/>
        <v>30.24</v>
      </c>
      <c r="I523" s="6">
        <f t="shared" si="26"/>
        <v>67.34</v>
      </c>
      <c r="J523" s="10" t="s">
        <v>14</v>
      </c>
      <c r="K523" s="12"/>
    </row>
    <row r="524" ht="14.25" spans="1:11">
      <c r="A524" s="4">
        <v>522</v>
      </c>
      <c r="B524" s="5" t="s">
        <v>534</v>
      </c>
      <c r="C524" s="6" t="str">
        <f>VLOOKUP($B524,[1]面试人员名单!$E$2:$O$532,5,0)</f>
        <v>0072绥阳县小关乡综合执法队</v>
      </c>
      <c r="D524" s="7">
        <f>VLOOKUP($B524,[1]面试人员名单!$E$2:$O$532,7,0)</f>
        <v>22109007201</v>
      </c>
      <c r="E524" s="6">
        <f>VLOOKUP($B524,[1]面试人员名单!$E$2:$O$532,9,0)</f>
        <v>204.5</v>
      </c>
      <c r="F524" s="6">
        <f t="shared" si="24"/>
        <v>40.9</v>
      </c>
      <c r="G524" s="6">
        <f>VLOOKUP($B524,[1]面试人员名单!$E$2:$O$532,11,0)</f>
        <v>82.2</v>
      </c>
      <c r="H524" s="6">
        <f t="shared" si="25"/>
        <v>32.88</v>
      </c>
      <c r="I524" s="6">
        <f t="shared" si="26"/>
        <v>73.78</v>
      </c>
      <c r="J524" s="10" t="str">
        <f>IF(VLOOKUP($B524,[1]面试人员名单!$E$2:$T$532,14,0)=0,"",VLOOKUP($B524,[1]面试人员名单!$E$2:$T$532,15,0))</f>
        <v>是</v>
      </c>
      <c r="K524" s="12"/>
    </row>
    <row r="525" ht="14.25" spans="1:11">
      <c r="A525" s="4">
        <v>523</v>
      </c>
      <c r="B525" s="5" t="s">
        <v>535</v>
      </c>
      <c r="C525" s="6" t="str">
        <f>VLOOKUP($B525,[1]面试人员名单!$E$2:$O$532,5,0)</f>
        <v>0072绥阳县小关乡综合执法队</v>
      </c>
      <c r="D525" s="7">
        <f>VLOOKUP($B525,[1]面试人员名单!$E$2:$O$532,7,0)</f>
        <v>22109007201</v>
      </c>
      <c r="E525" s="6">
        <f>VLOOKUP($B525,[1]面试人员名单!$E$2:$O$532,9,0)</f>
        <v>185.5</v>
      </c>
      <c r="F525" s="6">
        <f t="shared" si="24"/>
        <v>37.1</v>
      </c>
      <c r="G525" s="6">
        <f>VLOOKUP($B525,[1]面试人员名单!$E$2:$O$532,11,0)</f>
        <v>82.4</v>
      </c>
      <c r="H525" s="6">
        <f t="shared" si="25"/>
        <v>32.96</v>
      </c>
      <c r="I525" s="6">
        <f t="shared" si="26"/>
        <v>70.06</v>
      </c>
      <c r="J525" s="10" t="s">
        <v>14</v>
      </c>
      <c r="K525" s="12"/>
    </row>
    <row r="526" ht="14.25" spans="1:11">
      <c r="A526" s="4">
        <v>524</v>
      </c>
      <c r="B526" s="5" t="s">
        <v>536</v>
      </c>
      <c r="C526" s="6" t="str">
        <f>VLOOKUP($B526,[1]面试人员名单!$E$2:$O$532,5,0)</f>
        <v>0072绥阳县小关乡综合执法队</v>
      </c>
      <c r="D526" s="7">
        <f>VLOOKUP($B526,[1]面试人员名单!$E$2:$O$532,7,0)</f>
        <v>22109007201</v>
      </c>
      <c r="E526" s="6">
        <f>VLOOKUP($B526,[1]面试人员名单!$E$2:$O$532,9,0)</f>
        <v>166</v>
      </c>
      <c r="F526" s="6">
        <f t="shared" si="24"/>
        <v>33.2</v>
      </c>
      <c r="G526" s="6">
        <f>VLOOKUP($B526,[1]面试人员名单!$E$2:$O$532,11,0)</f>
        <v>77.6</v>
      </c>
      <c r="H526" s="6">
        <f t="shared" si="25"/>
        <v>31.04</v>
      </c>
      <c r="I526" s="6">
        <f t="shared" si="26"/>
        <v>64.24</v>
      </c>
      <c r="J526" s="10" t="s">
        <v>14</v>
      </c>
      <c r="K526" s="13"/>
    </row>
  </sheetData>
  <mergeCells count="1">
    <mergeCell ref="A1:K1"/>
  </mergeCells>
  <conditionalFormatting sqref="B3">
    <cfRule type="expression" dxfId="0" priority="120" stopIfTrue="1">
      <formula>AND(B3="",NOT(AND(#REF!="",#REF!="",#REF!="",XDV3="",#REF!="",#REF!="",#REF!="",#REF!="")))</formula>
    </cfRule>
  </conditionalFormatting>
  <conditionalFormatting sqref="B4">
    <cfRule type="expression" dxfId="0" priority="119" stopIfTrue="1">
      <formula>AND(B4="",NOT(AND(#REF!="",#REF!="",#REF!="",XDV4="",#REF!="",#REF!="",#REF!="",#REF!="")))</formula>
    </cfRule>
  </conditionalFormatting>
  <conditionalFormatting sqref="B5">
    <cfRule type="expression" dxfId="0" priority="118" stopIfTrue="1">
      <formula>AND(B5="",NOT(AND(#REF!="",#REF!="",#REF!="",XDV5="",#REF!="",#REF!="",#REF!="",#REF!="")))</formula>
    </cfRule>
  </conditionalFormatting>
  <conditionalFormatting sqref="B6">
    <cfRule type="expression" dxfId="0" priority="117" stopIfTrue="1">
      <formula>AND(B6="",NOT(AND(#REF!="",#REF!="",#REF!="",XDV6="",#REF!="",#REF!="",#REF!="",#REF!="")))</formula>
    </cfRule>
  </conditionalFormatting>
  <conditionalFormatting sqref="B7">
    <cfRule type="expression" dxfId="0" priority="116" stopIfTrue="1">
      <formula>AND(B7="",NOT(AND(#REF!="",#REF!="",#REF!="",XDV7="",#REF!="",#REF!="",#REF!="",#REF!="")))</formula>
    </cfRule>
  </conditionalFormatting>
  <conditionalFormatting sqref="B8">
    <cfRule type="expression" dxfId="0" priority="115" stopIfTrue="1">
      <formula>AND(B8="",NOT(AND(#REF!="",#REF!="",#REF!="",XDV8="",#REF!="",#REF!="",#REF!="",#REF!="")))</formula>
    </cfRule>
  </conditionalFormatting>
  <conditionalFormatting sqref="B9">
    <cfRule type="expression" dxfId="0" priority="114" stopIfTrue="1">
      <formula>AND(B9="",NOT(AND(#REF!="",#REF!="",#REF!="",XDV9="",#REF!="",#REF!="",#REF!="",#REF!="")))</formula>
    </cfRule>
  </conditionalFormatting>
  <conditionalFormatting sqref="B10">
    <cfRule type="expression" dxfId="0" priority="113" stopIfTrue="1">
      <formula>AND(B10="",NOT(AND(#REF!="",#REF!="",#REF!="",XDV10="",#REF!="",#REF!="",#REF!="",#REF!="")))</formula>
    </cfRule>
  </conditionalFormatting>
  <conditionalFormatting sqref="B11">
    <cfRule type="expression" dxfId="0" priority="112" stopIfTrue="1">
      <formula>AND(B11="",NOT(AND(#REF!="",#REF!="",#REF!="",XDV11="",#REF!="",#REF!="",#REF!="",#REF!="")))</formula>
    </cfRule>
  </conditionalFormatting>
  <conditionalFormatting sqref="B12">
    <cfRule type="expression" dxfId="0" priority="111" stopIfTrue="1">
      <formula>AND(B12="",NOT(AND(#REF!="",#REF!="",#REF!="",XDV12="",#REF!="",#REF!="",#REF!="",#REF!="")))</formula>
    </cfRule>
  </conditionalFormatting>
  <conditionalFormatting sqref="B13">
    <cfRule type="expression" dxfId="0" priority="110" stopIfTrue="1">
      <formula>AND(B13="",NOT(AND(#REF!="",#REF!="",#REF!="",XDV13="",#REF!="",#REF!="",#REF!="",#REF!="")))</formula>
    </cfRule>
  </conditionalFormatting>
  <conditionalFormatting sqref="B14">
    <cfRule type="expression" dxfId="0" priority="109" stopIfTrue="1">
      <formula>AND(B14="",NOT(AND(#REF!="",#REF!="",#REF!="",XDV14="",#REF!="",#REF!="",#REF!="",#REF!="")))</formula>
    </cfRule>
  </conditionalFormatting>
  <conditionalFormatting sqref="B15">
    <cfRule type="expression" dxfId="0" priority="108" stopIfTrue="1">
      <formula>AND(B15="",NOT(AND(#REF!="",#REF!="",#REF!="",XDV15="",#REF!="",#REF!="",#REF!="",#REF!="")))</formula>
    </cfRule>
  </conditionalFormatting>
  <conditionalFormatting sqref="B16">
    <cfRule type="expression" dxfId="0" priority="107" stopIfTrue="1">
      <formula>AND(B16="",NOT(AND(#REF!="",#REF!="",#REF!="",XDV16="",#REF!="",#REF!="",#REF!="",#REF!="")))</formula>
    </cfRule>
  </conditionalFormatting>
  <conditionalFormatting sqref="B17">
    <cfRule type="expression" dxfId="0" priority="106" stopIfTrue="1">
      <formula>AND(B17="",NOT(AND(#REF!="",#REF!="",#REF!="",XDV17="",#REF!="",#REF!="",#REF!="",#REF!="")))</formula>
    </cfRule>
  </conditionalFormatting>
  <conditionalFormatting sqref="B18">
    <cfRule type="expression" dxfId="0" priority="105" stopIfTrue="1">
      <formula>AND(B18="",NOT(AND(#REF!="",#REF!="",#REF!="",XDV18="",#REF!="",#REF!="",#REF!="",#REF!="")))</formula>
    </cfRule>
  </conditionalFormatting>
  <conditionalFormatting sqref="B19">
    <cfRule type="expression" dxfId="0" priority="104" stopIfTrue="1">
      <formula>AND(B19="",NOT(AND(#REF!="",#REF!="",#REF!="",XDV19="",#REF!="",#REF!="",#REF!="",#REF!="")))</formula>
    </cfRule>
  </conditionalFormatting>
  <conditionalFormatting sqref="B20">
    <cfRule type="expression" dxfId="0" priority="103" stopIfTrue="1">
      <formula>AND(B20="",NOT(AND(#REF!="",#REF!="",#REF!="",XDV20="",#REF!="",#REF!="",#REF!="",#REF!="")))</formula>
    </cfRule>
  </conditionalFormatting>
  <conditionalFormatting sqref="B21">
    <cfRule type="expression" dxfId="0" priority="102" stopIfTrue="1">
      <formula>AND(B21="",NOT(AND(#REF!="",#REF!="",#REF!="",XDV21="",#REF!="",#REF!="",#REF!="",#REF!="")))</formula>
    </cfRule>
  </conditionalFormatting>
  <conditionalFormatting sqref="B22">
    <cfRule type="expression" dxfId="0" priority="101" stopIfTrue="1">
      <formula>AND(B22="",NOT(AND(#REF!="",#REF!="",#REF!="",XDV22="",#REF!="",#REF!="",#REF!="",#REF!="")))</formula>
    </cfRule>
  </conditionalFormatting>
  <conditionalFormatting sqref="B23">
    <cfRule type="expression" dxfId="0" priority="100" stopIfTrue="1">
      <formula>AND(B23="",NOT(AND(#REF!="",#REF!="",#REF!="",XDV23="",#REF!="",#REF!="",#REF!="",#REF!="")))</formula>
    </cfRule>
  </conditionalFormatting>
  <conditionalFormatting sqref="B24">
    <cfRule type="expression" dxfId="0" priority="99" stopIfTrue="1">
      <formula>AND(B24="",NOT(AND(#REF!="",#REF!="",#REF!="",XDV24="",#REF!="",#REF!="",#REF!="",#REF!="")))</formula>
    </cfRule>
  </conditionalFormatting>
  <conditionalFormatting sqref="B25">
    <cfRule type="expression" dxfId="0" priority="98" stopIfTrue="1">
      <formula>AND(B25="",NOT(AND(#REF!="",#REF!="",#REF!="",XDV25="",#REF!="",#REF!="",#REF!="",#REF!="")))</formula>
    </cfRule>
  </conditionalFormatting>
  <conditionalFormatting sqref="B26">
    <cfRule type="expression" dxfId="0" priority="97" stopIfTrue="1">
      <formula>AND(B26="",NOT(AND(#REF!="",#REF!="",#REF!="",XDV26="",#REF!="",#REF!="",#REF!="",#REF!="")))</formula>
    </cfRule>
  </conditionalFormatting>
  <conditionalFormatting sqref="B27">
    <cfRule type="expression" dxfId="0" priority="96" stopIfTrue="1">
      <formula>AND(B27="",NOT(AND(#REF!="",#REF!="",#REF!="",XDV27="",#REF!="",#REF!="",#REF!="",#REF!="")))</formula>
    </cfRule>
  </conditionalFormatting>
  <conditionalFormatting sqref="B28">
    <cfRule type="expression" dxfId="0" priority="95" stopIfTrue="1">
      <formula>AND(B28="",NOT(AND(#REF!="",#REF!="",#REF!="",XDV28="",#REF!="",#REF!="",#REF!="",#REF!="")))</formula>
    </cfRule>
  </conditionalFormatting>
  <conditionalFormatting sqref="B29">
    <cfRule type="expression" dxfId="0" priority="94" stopIfTrue="1">
      <formula>AND(B29="",NOT(AND(#REF!="",#REF!="",#REF!="",XDV29="",#REF!="",#REF!="",#REF!="",#REF!="")))</formula>
    </cfRule>
  </conditionalFormatting>
  <conditionalFormatting sqref="B30">
    <cfRule type="expression" dxfId="0" priority="93" stopIfTrue="1">
      <formula>AND(B30="",NOT(AND(#REF!="",#REF!="",#REF!="",XDV30="",#REF!="",#REF!="",#REF!="",#REF!="")))</formula>
    </cfRule>
  </conditionalFormatting>
  <conditionalFormatting sqref="B31">
    <cfRule type="expression" dxfId="0" priority="92" stopIfTrue="1">
      <formula>AND(B31="",NOT(AND(#REF!="",#REF!="",#REF!="",XDV31="",#REF!="",#REF!="",#REF!="",#REF!="")))</formula>
    </cfRule>
  </conditionalFormatting>
  <conditionalFormatting sqref="B32">
    <cfRule type="expression" dxfId="0" priority="91" stopIfTrue="1">
      <formula>AND(B32="",NOT(AND(#REF!="",#REF!="",#REF!="",XDV32="",#REF!="",#REF!="",#REF!="",#REF!="")))</formula>
    </cfRule>
  </conditionalFormatting>
  <conditionalFormatting sqref="B33">
    <cfRule type="expression" dxfId="0" priority="90" stopIfTrue="1">
      <formula>AND(B33="",NOT(AND(#REF!="",#REF!="",#REF!="",XDV33="",#REF!="",#REF!="",#REF!="",#REF!="")))</formula>
    </cfRule>
  </conditionalFormatting>
  <conditionalFormatting sqref="B34">
    <cfRule type="expression" dxfId="0" priority="89" stopIfTrue="1">
      <formula>AND(B34="",NOT(AND(#REF!="",#REF!="",#REF!="",XDV34="",#REF!="",#REF!="",#REF!="",#REF!="")))</formula>
    </cfRule>
  </conditionalFormatting>
  <conditionalFormatting sqref="B35">
    <cfRule type="expression" dxfId="0" priority="88" stopIfTrue="1">
      <formula>AND(B35="",NOT(AND(#REF!="",#REF!="",#REF!="",XDV35="",#REF!="",#REF!="",#REF!="",#REF!="")))</formula>
    </cfRule>
  </conditionalFormatting>
  <conditionalFormatting sqref="B36">
    <cfRule type="expression" dxfId="0" priority="87" stopIfTrue="1">
      <formula>AND(B36="",NOT(AND(#REF!="",#REF!="",#REF!="",XDV36="",#REF!="",#REF!="",#REF!="",#REF!="")))</formula>
    </cfRule>
  </conditionalFormatting>
  <conditionalFormatting sqref="B37">
    <cfRule type="expression" dxfId="0" priority="86" stopIfTrue="1">
      <formula>AND(B37="",NOT(AND(#REF!="",#REF!="",#REF!="",XDV37="",#REF!="",#REF!="",#REF!="",#REF!="")))</formula>
    </cfRule>
  </conditionalFormatting>
  <conditionalFormatting sqref="B38">
    <cfRule type="expression" dxfId="0" priority="85" stopIfTrue="1">
      <formula>AND(B38="",NOT(AND(#REF!="",#REF!="",#REF!="",XDV38="",#REF!="",#REF!="",#REF!="",#REF!="")))</formula>
    </cfRule>
  </conditionalFormatting>
  <conditionalFormatting sqref="B39">
    <cfRule type="expression" dxfId="0" priority="84" stopIfTrue="1">
      <formula>AND(B39="",NOT(AND(#REF!="",#REF!="",#REF!="",XDV39="",#REF!="",#REF!="",#REF!="",#REF!="")))</formula>
    </cfRule>
  </conditionalFormatting>
  <conditionalFormatting sqref="B40">
    <cfRule type="expression" dxfId="0" priority="83" stopIfTrue="1">
      <formula>AND(B40="",NOT(AND(#REF!="",#REF!="",#REF!="",XDV40="",#REF!="",#REF!="",#REF!="",#REF!="")))</formula>
    </cfRule>
  </conditionalFormatting>
  <conditionalFormatting sqref="B41">
    <cfRule type="expression" dxfId="0" priority="82" stopIfTrue="1">
      <formula>AND(B41="",NOT(AND(#REF!="",#REF!="",#REF!="",XDV41="",#REF!="",#REF!="",#REF!="",#REF!="")))</formula>
    </cfRule>
  </conditionalFormatting>
  <conditionalFormatting sqref="B42">
    <cfRule type="expression" dxfId="0" priority="81" stopIfTrue="1">
      <formula>AND(B42="",NOT(AND(#REF!="",#REF!="",#REF!="",XDV42="",#REF!="",#REF!="",#REF!="",#REF!="")))</formula>
    </cfRule>
  </conditionalFormatting>
  <conditionalFormatting sqref="B43">
    <cfRule type="expression" dxfId="0" priority="80" stopIfTrue="1">
      <formula>AND(B43="",NOT(AND(#REF!="",#REF!="",#REF!="",XDV43="",#REF!="",#REF!="",#REF!="",#REF!="")))</formula>
    </cfRule>
  </conditionalFormatting>
  <conditionalFormatting sqref="B44">
    <cfRule type="expression" dxfId="0" priority="79" stopIfTrue="1">
      <formula>AND(B44="",NOT(AND(#REF!="",#REF!="",#REF!="",XDV44="",#REF!="",#REF!="",#REF!="",#REF!="")))</formula>
    </cfRule>
  </conditionalFormatting>
  <conditionalFormatting sqref="B45">
    <cfRule type="expression" dxfId="0" priority="78" stopIfTrue="1">
      <formula>AND(B45="",NOT(AND(#REF!="",#REF!="",#REF!="",XDV45="",#REF!="",#REF!="",#REF!="",#REF!="")))</formula>
    </cfRule>
  </conditionalFormatting>
  <conditionalFormatting sqref="B46">
    <cfRule type="expression" dxfId="0" priority="77" stopIfTrue="1">
      <formula>AND(B46="",NOT(AND(#REF!="",#REF!="",#REF!="",XDV46="",#REF!="",#REF!="",#REF!="",#REF!="")))</formula>
    </cfRule>
  </conditionalFormatting>
  <conditionalFormatting sqref="B47">
    <cfRule type="expression" dxfId="0" priority="76" stopIfTrue="1">
      <formula>AND(B47="",NOT(AND(#REF!="",#REF!="",#REF!="",XDV47="",#REF!="",#REF!="",#REF!="",#REF!="")))</formula>
    </cfRule>
  </conditionalFormatting>
  <conditionalFormatting sqref="B48">
    <cfRule type="expression" dxfId="0" priority="75" stopIfTrue="1">
      <formula>AND(B48="",NOT(AND(#REF!="",#REF!="",#REF!="",XDV48="",#REF!="",#REF!="",#REF!="",#REF!="")))</formula>
    </cfRule>
  </conditionalFormatting>
  <conditionalFormatting sqref="B49">
    <cfRule type="expression" dxfId="0" priority="74" stopIfTrue="1">
      <formula>AND(B49="",NOT(AND(#REF!="",#REF!="",#REF!="",XDV49="",#REF!="",#REF!="",#REF!="",#REF!="")))</formula>
    </cfRule>
  </conditionalFormatting>
  <conditionalFormatting sqref="B50">
    <cfRule type="expression" dxfId="0" priority="73" stopIfTrue="1">
      <formula>AND(B50="",NOT(AND(#REF!="",#REF!="",#REF!="",XDV50="",#REF!="",#REF!="",#REF!="",#REF!="")))</formula>
    </cfRule>
  </conditionalFormatting>
  <conditionalFormatting sqref="B51">
    <cfRule type="expression" dxfId="0" priority="72" stopIfTrue="1">
      <formula>AND(B51="",NOT(AND(#REF!="",#REF!="",#REF!="",XDV51="",#REF!="",#REF!="",#REF!="",#REF!="")))</formula>
    </cfRule>
  </conditionalFormatting>
  <conditionalFormatting sqref="B52">
    <cfRule type="expression" dxfId="0" priority="71" stopIfTrue="1">
      <formula>AND(B52="",NOT(AND(#REF!="",#REF!="",#REF!="",XDV52="",#REF!="",#REF!="",#REF!="",#REF!="")))</formula>
    </cfRule>
  </conditionalFormatting>
  <conditionalFormatting sqref="B53">
    <cfRule type="expression" dxfId="0" priority="70" stopIfTrue="1">
      <formula>AND(B53="",NOT(AND(#REF!="",#REF!="",#REF!="",XDV53="",#REF!="",#REF!="",#REF!="",#REF!="")))</formula>
    </cfRule>
  </conditionalFormatting>
  <conditionalFormatting sqref="B54">
    <cfRule type="expression" dxfId="0" priority="68" stopIfTrue="1">
      <formula>AND(B54="",NOT(AND(#REF!="",#REF!="",#REF!="",XDV54="",#REF!="",#REF!="",#REF!="",#REF!="")))</formula>
    </cfRule>
  </conditionalFormatting>
  <conditionalFormatting sqref="B55">
    <cfRule type="expression" dxfId="0" priority="66" stopIfTrue="1">
      <formula>AND(B55="",NOT(AND(#REF!="",#REF!="",#REF!="",XDV55="",#REF!="",#REF!="",#REF!="",#REF!="")))</formula>
    </cfRule>
  </conditionalFormatting>
  <conditionalFormatting sqref="B56">
    <cfRule type="expression" dxfId="0" priority="64" stopIfTrue="1">
      <formula>AND(B56="",NOT(AND(#REF!="",#REF!="",#REF!="",XDV56="",#REF!="",#REF!="",#REF!="",#REF!="")))</formula>
    </cfRule>
  </conditionalFormatting>
  <conditionalFormatting sqref="B57">
    <cfRule type="expression" dxfId="0" priority="62" stopIfTrue="1">
      <formula>AND(B57="",NOT(AND(#REF!="",#REF!="",#REF!="",XDV57="",#REF!="",#REF!="",#REF!="",#REF!="")))</formula>
    </cfRule>
  </conditionalFormatting>
  <conditionalFormatting sqref="B58">
    <cfRule type="expression" dxfId="0" priority="60" stopIfTrue="1">
      <formula>AND(B58="",NOT(AND(#REF!="",#REF!="",#REF!="",XDV58="",#REF!="",#REF!="",#REF!="",#REF!="")))</formula>
    </cfRule>
  </conditionalFormatting>
  <conditionalFormatting sqref="B59">
    <cfRule type="expression" dxfId="0" priority="58" stopIfTrue="1">
      <formula>AND(B59="",NOT(AND(#REF!="",#REF!="",#REF!="",XDV59="",#REF!="",#REF!="",#REF!="",#REF!="")))</formula>
    </cfRule>
  </conditionalFormatting>
  <conditionalFormatting sqref="B60">
    <cfRule type="expression" dxfId="0" priority="56" stopIfTrue="1">
      <formula>AND(B60="",NOT(AND(#REF!="",#REF!="",#REF!="",XDV60="",#REF!="",#REF!="",#REF!="",#REF!="")))</formula>
    </cfRule>
  </conditionalFormatting>
  <conditionalFormatting sqref="B61">
    <cfRule type="expression" dxfId="0" priority="54" stopIfTrue="1">
      <formula>AND(B61="",NOT(AND(#REF!="",#REF!="",#REF!="",XDV61="",#REF!="",#REF!="",#REF!="",#REF!="")))</formula>
    </cfRule>
  </conditionalFormatting>
  <conditionalFormatting sqref="B62">
    <cfRule type="expression" dxfId="0" priority="52" stopIfTrue="1">
      <formula>AND(B62="",NOT(AND(#REF!="",#REF!="",#REF!="",XDV62="",#REF!="",#REF!="",#REF!="",#REF!="")))</formula>
    </cfRule>
  </conditionalFormatting>
  <conditionalFormatting sqref="B63">
    <cfRule type="expression" dxfId="0" priority="50" stopIfTrue="1">
      <formula>AND(B63="",NOT(AND(#REF!="",#REF!="",#REF!="",XDV63="",#REF!="",#REF!="",#REF!="",#REF!="")))</formula>
    </cfRule>
  </conditionalFormatting>
  <conditionalFormatting sqref="B64">
    <cfRule type="expression" dxfId="0" priority="48" stopIfTrue="1">
      <formula>AND(B64="",NOT(AND(#REF!="",#REF!="",#REF!="",XDV64="",#REF!="",#REF!="",#REF!="",#REF!="")))</formula>
    </cfRule>
  </conditionalFormatting>
  <conditionalFormatting sqref="B65">
    <cfRule type="expression" dxfId="0" priority="46" stopIfTrue="1">
      <formula>AND(B65="",NOT(AND(#REF!="",#REF!="",#REF!="",XDV65="",#REF!="",#REF!="",#REF!="",#REF!="")))</formula>
    </cfRule>
  </conditionalFormatting>
  <conditionalFormatting sqref="B66">
    <cfRule type="expression" dxfId="0" priority="44" stopIfTrue="1">
      <formula>AND(B66="",NOT(AND(#REF!="",#REF!="",#REF!="",XDV66="",#REF!="",#REF!="",#REF!="",#REF!="")))</formula>
    </cfRule>
  </conditionalFormatting>
  <conditionalFormatting sqref="B67">
    <cfRule type="expression" dxfId="0" priority="42" stopIfTrue="1">
      <formula>AND(B67="",NOT(AND(#REF!="",#REF!="",#REF!="",XDV67="",#REF!="",#REF!="",#REF!="",#REF!="")))</formula>
    </cfRule>
  </conditionalFormatting>
  <conditionalFormatting sqref="B68">
    <cfRule type="expression" dxfId="0" priority="40" stopIfTrue="1">
      <formula>AND(B68="",NOT(AND(#REF!="",#REF!="",#REF!="",XDV68="",#REF!="",#REF!="",#REF!="",#REF!="")))</formula>
    </cfRule>
  </conditionalFormatting>
  <conditionalFormatting sqref="B69">
    <cfRule type="expression" dxfId="0" priority="38" stopIfTrue="1">
      <formula>AND(B69="",NOT(AND(#REF!="",#REF!="",#REF!="",XDV69="",#REF!="",#REF!="",#REF!="",#REF!="")))</formula>
    </cfRule>
  </conditionalFormatting>
  <conditionalFormatting sqref="B70">
    <cfRule type="expression" dxfId="0" priority="36" stopIfTrue="1">
      <formula>AND(B70="",NOT(AND(#REF!="",#REF!="",#REF!="",XDV70="",#REF!="",#REF!="",#REF!="",#REF!="")))</formula>
    </cfRule>
  </conditionalFormatting>
  <conditionalFormatting sqref="B71">
    <cfRule type="expression" dxfId="0" priority="34" stopIfTrue="1">
      <formula>AND(B71="",NOT(AND(#REF!="",#REF!="",#REF!="",XDV71="",#REF!="",#REF!="",#REF!="",#REF!="")))</formula>
    </cfRule>
  </conditionalFormatting>
  <conditionalFormatting sqref="B72">
    <cfRule type="expression" dxfId="0" priority="32" stopIfTrue="1">
      <formula>AND(B72="",NOT(AND(#REF!="",#REF!="",#REF!="",XDV72="",#REF!="",#REF!="",#REF!="",#REF!="")))</formula>
    </cfRule>
  </conditionalFormatting>
  <conditionalFormatting sqref="B73">
    <cfRule type="expression" dxfId="0" priority="30" stopIfTrue="1">
      <formula>AND(B73="",NOT(AND(#REF!="",#REF!="",#REF!="",XDV73="",#REF!="",#REF!="",#REF!="",#REF!="")))</formula>
    </cfRule>
  </conditionalFormatting>
  <conditionalFormatting sqref="B74">
    <cfRule type="expression" dxfId="0" priority="28" stopIfTrue="1">
      <formula>AND(B74="",NOT(AND(#REF!="",#REF!="",#REF!="",XDV74="",#REF!="",#REF!="",#REF!="",#REF!="")))</formula>
    </cfRule>
  </conditionalFormatting>
  <conditionalFormatting sqref="B75">
    <cfRule type="expression" dxfId="0" priority="27" stopIfTrue="1">
      <formula>AND(B75="",NOT(AND(#REF!="",#REF!="",#REF!="",XDV75="",#REF!="",#REF!="",#REF!="",#REF!="")))</formula>
    </cfRule>
  </conditionalFormatting>
  <conditionalFormatting sqref="B76">
    <cfRule type="expression" dxfId="0" priority="26" stopIfTrue="1">
      <formula>AND(B76="",NOT(AND(#REF!="",#REF!="",#REF!="",XDV76="",#REF!="",#REF!="",#REF!="",#REF!="")))</formula>
    </cfRule>
  </conditionalFormatting>
  <conditionalFormatting sqref="B77">
    <cfRule type="expression" dxfId="0" priority="25" stopIfTrue="1">
      <formula>AND(B77="",NOT(AND(#REF!="",#REF!="",#REF!="",XDV77="",#REF!="",#REF!="",#REF!="",#REF!="")))</formula>
    </cfRule>
  </conditionalFormatting>
  <conditionalFormatting sqref="B78">
    <cfRule type="expression" dxfId="0" priority="24" stopIfTrue="1">
      <formula>AND(B78="",NOT(AND(#REF!="",#REF!="",#REF!="",XDV78="",#REF!="",#REF!="",#REF!="",#REF!="")))</formula>
    </cfRule>
  </conditionalFormatting>
  <conditionalFormatting sqref="B79">
    <cfRule type="expression" dxfId="0" priority="23" stopIfTrue="1">
      <formula>AND(B79="",NOT(AND(#REF!="",#REF!="",#REF!="",XDV79="",#REF!="",#REF!="",#REF!="",#REF!="")))</formula>
    </cfRule>
  </conditionalFormatting>
  <conditionalFormatting sqref="B80">
    <cfRule type="expression" dxfId="0" priority="22" stopIfTrue="1">
      <formula>AND(B80="",NOT(AND(#REF!="",#REF!="",#REF!="",XDV80="",#REF!="",#REF!="",#REF!="",#REF!="")))</formula>
    </cfRule>
  </conditionalFormatting>
  <conditionalFormatting sqref="B81">
    <cfRule type="expression" dxfId="0" priority="21" stopIfTrue="1">
      <formula>AND(B81="",NOT(AND(#REF!="",#REF!="",#REF!="",XDV81="",#REF!="",#REF!="",#REF!="",#REF!="")))</formula>
    </cfRule>
  </conditionalFormatting>
  <conditionalFormatting sqref="B82">
    <cfRule type="expression" dxfId="0" priority="20" stopIfTrue="1">
      <formula>AND(B82="",NOT(AND(#REF!="",#REF!="",#REF!="",XDV82="",#REF!="",#REF!="",#REF!="",#REF!="")))</formula>
    </cfRule>
  </conditionalFormatting>
  <conditionalFormatting sqref="B83">
    <cfRule type="expression" dxfId="0" priority="19" stopIfTrue="1">
      <formula>AND(B83="",NOT(AND(#REF!="",#REF!="",#REF!="",XDV83="",#REF!="",#REF!="",#REF!="",#REF!="")))</formula>
    </cfRule>
  </conditionalFormatting>
  <conditionalFormatting sqref="B84">
    <cfRule type="expression" dxfId="0" priority="18" stopIfTrue="1">
      <formula>AND(B84="",NOT(AND(#REF!="",#REF!="",#REF!="",XDV84="",#REF!="",#REF!="",#REF!="",#REF!="")))</formula>
    </cfRule>
  </conditionalFormatting>
  <conditionalFormatting sqref="B85">
    <cfRule type="expression" dxfId="0" priority="17" stopIfTrue="1">
      <formula>AND(B85="",NOT(AND(#REF!="",#REF!="",#REF!="",XDV85="",#REF!="",#REF!="",#REF!="",#REF!="")))</formula>
    </cfRule>
  </conditionalFormatting>
  <conditionalFormatting sqref="B86">
    <cfRule type="expression" dxfId="0" priority="16" stopIfTrue="1">
      <formula>AND(B86="",NOT(AND(#REF!="",#REF!="",#REF!="",XDV86="",#REF!="",#REF!="",#REF!="",#REF!="")))</formula>
    </cfRule>
  </conditionalFormatting>
  <conditionalFormatting sqref="B87">
    <cfRule type="expression" dxfId="0" priority="15" stopIfTrue="1">
      <formula>AND(B87="",NOT(AND(#REF!="",#REF!="",#REF!="",XDV87="",#REF!="",#REF!="",#REF!="",#REF!="")))</formula>
    </cfRule>
  </conditionalFormatting>
  <conditionalFormatting sqref="B88">
    <cfRule type="expression" dxfId="0" priority="14" stopIfTrue="1">
      <formula>AND(B88="",NOT(AND(#REF!="",#REF!="",#REF!="",XDV88="",#REF!="",#REF!="",#REF!="",#REF!="")))</formula>
    </cfRule>
  </conditionalFormatting>
  <conditionalFormatting sqref="B89">
    <cfRule type="expression" dxfId="0" priority="13" stopIfTrue="1">
      <formula>AND(B89="",NOT(AND(#REF!="",#REF!="",#REF!="",XDV89="",#REF!="",#REF!="",#REF!="",#REF!="")))</formula>
    </cfRule>
  </conditionalFormatting>
  <conditionalFormatting sqref="B90">
    <cfRule type="expression" dxfId="0" priority="12" stopIfTrue="1">
      <formula>AND(B90="",NOT(AND(#REF!="",#REF!="",#REF!="",XDV90="",#REF!="",#REF!="",#REF!="",#REF!="")))</formula>
    </cfRule>
  </conditionalFormatting>
  <conditionalFormatting sqref="B91">
    <cfRule type="expression" dxfId="0" priority="11" stopIfTrue="1">
      <formula>AND(B91="",NOT(AND(#REF!="",#REF!="",#REF!="",XDV91="",#REF!="",#REF!="",#REF!="",#REF!="")))</formula>
    </cfRule>
  </conditionalFormatting>
  <conditionalFormatting sqref="B92">
    <cfRule type="expression" dxfId="0" priority="10" stopIfTrue="1">
      <formula>AND(B92="",NOT(AND(#REF!="",#REF!="",#REF!="",XDV92="",#REF!="",#REF!="",#REF!="",#REF!="")))</formula>
    </cfRule>
  </conditionalFormatting>
  <conditionalFormatting sqref="B93">
    <cfRule type="expression" dxfId="0" priority="9" stopIfTrue="1">
      <formula>AND(B93="",NOT(AND(#REF!="",#REF!="",#REF!="",XDV93="",#REF!="",#REF!="",#REF!="",#REF!="")))</formula>
    </cfRule>
  </conditionalFormatting>
  <conditionalFormatting sqref="B94">
    <cfRule type="expression" dxfId="0" priority="8" stopIfTrue="1">
      <formula>AND(B94="",NOT(AND(#REF!="",#REF!="",#REF!="",XDV94="",#REF!="",#REF!="",#REF!="",#REF!="")))</formula>
    </cfRule>
  </conditionalFormatting>
  <conditionalFormatting sqref="B95">
    <cfRule type="expression" dxfId="0" priority="7" stopIfTrue="1">
      <formula>AND(B95="",NOT(AND(#REF!="",#REF!="",#REF!="",XDV95="",#REF!="",#REF!="",#REF!="",#REF!="")))</formula>
    </cfRule>
  </conditionalFormatting>
  <conditionalFormatting sqref="B96">
    <cfRule type="expression" dxfId="0" priority="6" stopIfTrue="1">
      <formula>AND(B96="",NOT(AND(#REF!="",#REF!="",#REF!="",XDV96="",#REF!="",#REF!="",#REF!="",#REF!="")))</formula>
    </cfRule>
  </conditionalFormatting>
  <conditionalFormatting sqref="B97">
    <cfRule type="expression" dxfId="0" priority="5" stopIfTrue="1">
      <formula>AND(B97="",NOT(AND(#REF!="",#REF!="",#REF!="",XDV97="",#REF!="",#REF!="",#REF!="",#REF!="")))</formula>
    </cfRule>
  </conditionalFormatting>
  <conditionalFormatting sqref="B98">
    <cfRule type="expression" dxfId="0" priority="4" stopIfTrue="1">
      <formula>AND(B98="",NOT(AND(#REF!="",#REF!="",#REF!="",XDV98="",#REF!="",#REF!="",#REF!="",#REF!="")))</formula>
    </cfRule>
  </conditionalFormatting>
  <conditionalFormatting sqref="B99">
    <cfRule type="expression" dxfId="0" priority="3" stopIfTrue="1">
      <formula>AND(B99="",NOT(AND(#REF!="",#REF!="",#REF!="",XDV99="",#REF!="",#REF!="",#REF!="",#REF!="")))</formula>
    </cfRule>
  </conditionalFormatting>
  <conditionalFormatting sqref="B100">
    <cfRule type="expression" dxfId="0" priority="2" stopIfTrue="1">
      <formula>AND(B100="",NOT(AND(#REF!="",#REF!="",#REF!="",XDV100="",#REF!="",#REF!="",#REF!="",#REF!="")))</formula>
    </cfRule>
  </conditionalFormatting>
  <conditionalFormatting sqref="B101">
    <cfRule type="expression" dxfId="0" priority="1" stopIfTrue="1">
      <formula>AND(B101="",NOT(AND(#REF!="",#REF!="",#REF!="",XDV101="",#REF!="",#REF!="",#REF!="",#REF!="")))</formula>
    </cfRule>
  </conditionalFormatting>
  <conditionalFormatting sqref="B102">
    <cfRule type="expression" dxfId="0" priority="69" stopIfTrue="1">
      <formula>AND(B102="",NOT(AND(#REF!="",#REF!="",#REF!="",XDV102="",#REF!="",#REF!="",#REF!="",#REF!="")))</formula>
    </cfRule>
  </conditionalFormatting>
  <conditionalFormatting sqref="B103">
    <cfRule type="expression" dxfId="0" priority="67" stopIfTrue="1">
      <formula>AND(B103="",NOT(AND(#REF!="",#REF!="",#REF!="",XDV103="",#REF!="",#REF!="",#REF!="",#REF!="")))</formula>
    </cfRule>
  </conditionalFormatting>
  <conditionalFormatting sqref="B104">
    <cfRule type="expression" dxfId="0" priority="65" stopIfTrue="1">
      <formula>AND(B104="",NOT(AND(#REF!="",#REF!="",#REF!="",XDV104="",#REF!="",#REF!="",#REF!="",#REF!="")))</formula>
    </cfRule>
  </conditionalFormatting>
  <conditionalFormatting sqref="B105">
    <cfRule type="expression" dxfId="0" priority="63" stopIfTrue="1">
      <formula>AND(B105="",NOT(AND(#REF!="",#REF!="",#REF!="",XDV105="",#REF!="",#REF!="",#REF!="",#REF!="")))</formula>
    </cfRule>
  </conditionalFormatting>
  <conditionalFormatting sqref="B106">
    <cfRule type="expression" dxfId="0" priority="61" stopIfTrue="1">
      <formula>AND(B106="",NOT(AND(#REF!="",#REF!="",#REF!="",XDV106="",#REF!="",#REF!="",#REF!="",#REF!="")))</formula>
    </cfRule>
  </conditionalFormatting>
  <conditionalFormatting sqref="B107">
    <cfRule type="expression" dxfId="0" priority="59" stopIfTrue="1">
      <formula>AND(B107="",NOT(AND(#REF!="",#REF!="",#REF!="",XDV107="",#REF!="",#REF!="",#REF!="",#REF!="")))</formula>
    </cfRule>
  </conditionalFormatting>
  <conditionalFormatting sqref="B108">
    <cfRule type="expression" dxfId="0" priority="57" stopIfTrue="1">
      <formula>AND(B108="",NOT(AND(#REF!="",#REF!="",#REF!="",XDV108="",#REF!="",#REF!="",#REF!="",#REF!="")))</formula>
    </cfRule>
  </conditionalFormatting>
  <conditionalFormatting sqref="B109">
    <cfRule type="expression" dxfId="0" priority="55" stopIfTrue="1">
      <formula>AND(B109="",NOT(AND(#REF!="",#REF!="",#REF!="",XDV109="",#REF!="",#REF!="",#REF!="",#REF!="")))</formula>
    </cfRule>
  </conditionalFormatting>
  <conditionalFormatting sqref="B110">
    <cfRule type="expression" dxfId="0" priority="53" stopIfTrue="1">
      <formula>AND(B110="",NOT(AND(#REF!="",#REF!="",#REF!="",XDV110="",#REF!="",#REF!="",#REF!="",#REF!="")))</formula>
    </cfRule>
  </conditionalFormatting>
  <conditionalFormatting sqref="B111">
    <cfRule type="expression" dxfId="0" priority="51" stopIfTrue="1">
      <formula>AND(B111="",NOT(AND(#REF!="",#REF!="",#REF!="",XDV111="",#REF!="",#REF!="",#REF!="",#REF!="")))</formula>
    </cfRule>
  </conditionalFormatting>
  <conditionalFormatting sqref="B112">
    <cfRule type="expression" dxfId="0" priority="49" stopIfTrue="1">
      <formula>AND(B112="",NOT(AND(#REF!="",#REF!="",#REF!="",XDV112="",#REF!="",#REF!="",#REF!="",#REF!="")))</formula>
    </cfRule>
  </conditionalFormatting>
  <conditionalFormatting sqref="B113">
    <cfRule type="expression" dxfId="0" priority="47" stopIfTrue="1">
      <formula>AND(B113="",NOT(AND(#REF!="",#REF!="",#REF!="",XDV113="",#REF!="",#REF!="",#REF!="",#REF!="")))</formula>
    </cfRule>
  </conditionalFormatting>
  <conditionalFormatting sqref="B114">
    <cfRule type="expression" dxfId="0" priority="45" stopIfTrue="1">
      <formula>AND(B114="",NOT(AND(#REF!="",#REF!="",#REF!="",XDV114="",#REF!="",#REF!="",#REF!="",#REF!="")))</formula>
    </cfRule>
  </conditionalFormatting>
  <conditionalFormatting sqref="B115">
    <cfRule type="expression" dxfId="0" priority="43" stopIfTrue="1">
      <formula>AND(B115="",NOT(AND(#REF!="",#REF!="",#REF!="",XDV115="",#REF!="",#REF!="",#REF!="",#REF!="")))</formula>
    </cfRule>
  </conditionalFormatting>
  <conditionalFormatting sqref="B116">
    <cfRule type="expression" dxfId="0" priority="41" stopIfTrue="1">
      <formula>AND(B116="",NOT(AND(#REF!="",#REF!="",#REF!="",XDV116="",#REF!="",#REF!="",#REF!="",#REF!="")))</formula>
    </cfRule>
  </conditionalFormatting>
  <conditionalFormatting sqref="B117">
    <cfRule type="expression" dxfId="0" priority="39" stopIfTrue="1">
      <formula>AND(B117="",NOT(AND(#REF!="",#REF!="",#REF!="",XDV117="",#REF!="",#REF!="",#REF!="",#REF!="")))</formula>
    </cfRule>
  </conditionalFormatting>
  <conditionalFormatting sqref="B118">
    <cfRule type="expression" dxfId="0" priority="37" stopIfTrue="1">
      <formula>AND(B118="",NOT(AND(#REF!="",#REF!="",#REF!="",XDV118="",#REF!="",#REF!="",#REF!="",#REF!="")))</formula>
    </cfRule>
  </conditionalFormatting>
  <conditionalFormatting sqref="B119">
    <cfRule type="expression" dxfId="0" priority="35" stopIfTrue="1">
      <formula>AND(B119="",NOT(AND(#REF!="",#REF!="",#REF!="",XDV119="",#REF!="",#REF!="",#REF!="",#REF!="")))</formula>
    </cfRule>
  </conditionalFormatting>
  <conditionalFormatting sqref="B120">
    <cfRule type="expression" dxfId="0" priority="33" stopIfTrue="1">
      <formula>AND(B120="",NOT(AND(#REF!="",#REF!="",#REF!="",XDV120="",#REF!="",#REF!="",#REF!="",#REF!="")))</formula>
    </cfRule>
  </conditionalFormatting>
  <conditionalFormatting sqref="B121">
    <cfRule type="expression" dxfId="0" priority="31" stopIfTrue="1">
      <formula>AND(B121="",NOT(AND(#REF!="",#REF!="",#REF!="",XDV121="",#REF!="",#REF!="",#REF!="",#REF!="")))</formula>
    </cfRule>
  </conditionalFormatting>
  <conditionalFormatting sqref="B122">
    <cfRule type="expression" dxfId="0" priority="29" stopIfTrue="1">
      <formula>AND(B122="",NOT(AND(#REF!="",#REF!="",#REF!="",XDV122="",#REF!="",#REF!="",#REF!="",#REF!="")))</formula>
    </cfRule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2025-06-16T09:15:58Z</dcterms:created>
  <dcterms:modified xsi:type="dcterms:W3CDTF">2025-06-16T09:16:40Z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EE015AEC19024190BA5804F52EE7DC12_11</vt:lpwstr>
  </property>
  <property fmtid="{D5CDD505-2E9C-101B-9397-08002B2CF9AE}" pid="3" name="KSOProductBuildVer">
    <vt:lpwstr>2052-12.1.0.21171</vt:lpwstr>
  </property>
</Properties>
</file>